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Internet\Site Internet\BCVS.ch 2020 - nouveau site\Images-video-headers-lame-contenus\Entreprises\Entreprendre\"/>
    </mc:Choice>
  </mc:AlternateContent>
  <bookViews>
    <workbookView xWindow="0" yWindow="0" windowWidth="19200" windowHeight="8025"/>
  </bookViews>
  <sheets>
    <sheet name="Intro" sheetId="10" r:id="rId1"/>
    <sheet name="0. Comprendre" sheetId="13" r:id="rId2"/>
    <sheet name="1. Identifier" sheetId="11" r:id="rId3"/>
    <sheet name="2. Exemple" sheetId="21" r:id="rId4"/>
    <sheet name="3. Remplir" sheetId="8" r:id="rId5"/>
    <sheet name="4. Analyser" sheetId="17" r:id="rId6"/>
    <sheet name="5. Visualiser" sheetId="14" r:id="rId7"/>
    <sheet name="6. Simuler" sheetId="20" r:id="rId8"/>
  </sheets>
  <definedNames>
    <definedName name="_xlnm.Print_Area" localSheetId="3">'2. Exemple'!$A$14:$Q$79</definedName>
    <definedName name="_xlnm.Print_Area" localSheetId="4">'3. Remplir'!$A$6:$Q$72</definedName>
    <definedName name="_xlnm.Print_Area" localSheetId="5">'4. Analyser'!$A$1:$F$27</definedName>
    <definedName name="_xlnm.Print_Area" localSheetId="0">Intro!$A$1:$C$22</definedName>
  </definedNames>
  <calcPr calcId="162913"/>
</workbook>
</file>

<file path=xl/calcChain.xml><?xml version="1.0" encoding="utf-8"?>
<calcChain xmlns="http://schemas.openxmlformats.org/spreadsheetml/2006/main">
  <c r="Q76" i="21" l="1"/>
  <c r="R76" i="21"/>
  <c r="Q75" i="21"/>
  <c r="R75" i="21"/>
  <c r="Q74" i="21"/>
  <c r="R74" i="21"/>
  <c r="Q73" i="21"/>
  <c r="R73" i="21"/>
  <c r="Q70" i="21"/>
  <c r="R70" i="21"/>
  <c r="Q69" i="21"/>
  <c r="R69" i="21"/>
  <c r="Q68" i="21"/>
  <c r="R68" i="21"/>
  <c r="Q67" i="21"/>
  <c r="R67" i="21"/>
  <c r="Q66" i="21"/>
  <c r="R66" i="21"/>
  <c r="Q65" i="21"/>
  <c r="R65" i="21"/>
  <c r="Q63" i="21"/>
  <c r="R63" i="21"/>
  <c r="Q62" i="21"/>
  <c r="R62" i="21"/>
  <c r="Q61" i="21"/>
  <c r="R61" i="21"/>
  <c r="Q60" i="21"/>
  <c r="R60" i="21"/>
  <c r="Q59" i="21"/>
  <c r="R59" i="21"/>
  <c r="Q58" i="21"/>
  <c r="R58" i="21"/>
  <c r="Q57" i="21"/>
  <c r="R57" i="21"/>
  <c r="Q56" i="21"/>
  <c r="R56" i="21"/>
  <c r="Q55" i="21"/>
  <c r="R55" i="21"/>
  <c r="Q54" i="21"/>
  <c r="R54" i="21"/>
  <c r="Q53" i="21"/>
  <c r="R53" i="21"/>
  <c r="Q52" i="21"/>
  <c r="R52" i="21"/>
  <c r="Q51" i="21"/>
  <c r="R51" i="21"/>
  <c r="Q50" i="21"/>
  <c r="R50" i="21"/>
  <c r="Q49" i="21"/>
  <c r="R49" i="21"/>
  <c r="Q48" i="21"/>
  <c r="R48" i="21"/>
  <c r="Q47" i="21"/>
  <c r="R47" i="21"/>
  <c r="Q46" i="21"/>
  <c r="R46" i="21"/>
  <c r="Q45" i="21"/>
  <c r="R45" i="21"/>
  <c r="Q44" i="21"/>
  <c r="R44" i="21"/>
  <c r="Q43" i="21"/>
  <c r="R43" i="21"/>
  <c r="Q42" i="21"/>
  <c r="R42" i="21"/>
  <c r="Q41" i="21"/>
  <c r="R41" i="21"/>
  <c r="Q40" i="21"/>
  <c r="R40" i="21"/>
  <c r="Q39" i="21"/>
  <c r="R39" i="21"/>
  <c r="Q38" i="21"/>
  <c r="R38" i="21"/>
  <c r="Q37" i="21"/>
  <c r="R37" i="21"/>
  <c r="Q36" i="21"/>
  <c r="R36" i="21"/>
  <c r="Q35" i="21"/>
  <c r="R35" i="21"/>
  <c r="Q34" i="21"/>
  <c r="R34" i="21"/>
  <c r="Q33" i="21"/>
  <c r="R33" i="21"/>
  <c r="Q32" i="21"/>
  <c r="R32" i="21"/>
  <c r="Q31" i="21"/>
  <c r="R31" i="21"/>
  <c r="Q30" i="21"/>
  <c r="R30" i="21"/>
  <c r="Q29" i="21"/>
  <c r="R29" i="21"/>
  <c r="Q28" i="21"/>
  <c r="R28" i="21"/>
  <c r="Q27" i="21"/>
  <c r="R27" i="21"/>
  <c r="Q26" i="21"/>
  <c r="R26" i="21"/>
  <c r="Q64" i="21"/>
  <c r="R64" i="21"/>
  <c r="Q23" i="21"/>
  <c r="R23" i="21"/>
  <c r="Q22" i="21"/>
  <c r="R22" i="21"/>
  <c r="Q21" i="21"/>
  <c r="R21" i="21"/>
  <c r="Q20" i="21"/>
  <c r="R20" i="21"/>
  <c r="Q18" i="21"/>
  <c r="R18" i="21"/>
  <c r="Q17" i="21"/>
  <c r="R17" i="21"/>
  <c r="Q16" i="21"/>
  <c r="R16" i="21"/>
  <c r="Q15" i="21"/>
  <c r="R15" i="21"/>
  <c r="P77" i="21"/>
  <c r="O77" i="21"/>
  <c r="N77" i="21"/>
  <c r="M77" i="21"/>
  <c r="L77" i="21"/>
  <c r="K77" i="21"/>
  <c r="J77" i="21"/>
  <c r="I77" i="21"/>
  <c r="H77" i="21"/>
  <c r="G77" i="21"/>
  <c r="F77" i="21"/>
  <c r="Q77" i="21"/>
  <c r="E77" i="21"/>
  <c r="D77" i="21"/>
  <c r="P71" i="21"/>
  <c r="O71" i="21"/>
  <c r="N71" i="21"/>
  <c r="M71" i="21"/>
  <c r="L71" i="21"/>
  <c r="K71" i="21"/>
  <c r="J71" i="21"/>
  <c r="I71" i="21"/>
  <c r="H71" i="21"/>
  <c r="G71" i="21"/>
  <c r="F71" i="21"/>
  <c r="E71" i="21"/>
  <c r="Q71" i="21"/>
  <c r="R71" i="21"/>
  <c r="D71" i="21"/>
  <c r="P64" i="21"/>
  <c r="O64" i="21"/>
  <c r="N64" i="21"/>
  <c r="N72" i="21"/>
  <c r="N78" i="21"/>
  <c r="M64" i="21"/>
  <c r="L64" i="21"/>
  <c r="K64" i="21"/>
  <c r="J64" i="21"/>
  <c r="I64" i="21"/>
  <c r="H64" i="21"/>
  <c r="G64" i="21"/>
  <c r="F64" i="21"/>
  <c r="E64" i="21"/>
  <c r="D64" i="21"/>
  <c r="P24" i="21"/>
  <c r="O24" i="21"/>
  <c r="N24" i="21"/>
  <c r="M24" i="21"/>
  <c r="L24" i="21"/>
  <c r="K24" i="21"/>
  <c r="J24" i="21"/>
  <c r="I24" i="21"/>
  <c r="I25" i="21"/>
  <c r="I72" i="21"/>
  <c r="H24" i="21"/>
  <c r="G24" i="21"/>
  <c r="F24" i="21"/>
  <c r="E24" i="21"/>
  <c r="E25" i="21"/>
  <c r="E72" i="21"/>
  <c r="D24" i="21"/>
  <c r="P19" i="21"/>
  <c r="P25" i="21"/>
  <c r="P72" i="21"/>
  <c r="P78" i="21"/>
  <c r="O19" i="21"/>
  <c r="O25" i="21"/>
  <c r="O72" i="21"/>
  <c r="O78" i="21"/>
  <c r="N19" i="21"/>
  <c r="N25" i="21"/>
  <c r="M19" i="21"/>
  <c r="M25" i="21"/>
  <c r="M72" i="21"/>
  <c r="M78" i="21"/>
  <c r="L19" i="21"/>
  <c r="K19" i="21"/>
  <c r="K25" i="21"/>
  <c r="K72" i="21"/>
  <c r="K78" i="21"/>
  <c r="J19" i="21"/>
  <c r="J25" i="21"/>
  <c r="J72" i="21"/>
  <c r="J78" i="21"/>
  <c r="I19" i="21"/>
  <c r="H19" i="21"/>
  <c r="H25" i="21"/>
  <c r="G19" i="21"/>
  <c r="G25" i="21"/>
  <c r="G72" i="21"/>
  <c r="G78" i="21"/>
  <c r="F19" i="21"/>
  <c r="F25" i="21"/>
  <c r="F72" i="21"/>
  <c r="F78" i="21"/>
  <c r="E19" i="21"/>
  <c r="D19" i="21"/>
  <c r="D25" i="21"/>
  <c r="D72" i="21"/>
  <c r="E11" i="8"/>
  <c r="E16" i="8"/>
  <c r="E56" i="8"/>
  <c r="E63" i="8"/>
  <c r="E69" i="8"/>
  <c r="D56" i="8"/>
  <c r="D63" i="8"/>
  <c r="D69" i="8"/>
  <c r="I63" i="8"/>
  <c r="I69" i="8"/>
  <c r="F69" i="8"/>
  <c r="G69" i="8"/>
  <c r="H69" i="8"/>
  <c r="J69" i="8"/>
  <c r="K69" i="8"/>
  <c r="L69" i="8"/>
  <c r="M69" i="8"/>
  <c r="N69" i="8"/>
  <c r="O69" i="8"/>
  <c r="P69" i="8"/>
  <c r="D11" i="8"/>
  <c r="D16" i="8"/>
  <c r="Q8" i="8"/>
  <c r="R8" i="8"/>
  <c r="Q9" i="8"/>
  <c r="R9" i="8"/>
  <c r="Q10" i="8"/>
  <c r="R10" i="8"/>
  <c r="Q12" i="8"/>
  <c r="R12" i="8"/>
  <c r="Q13" i="8"/>
  <c r="R13" i="8"/>
  <c r="Q14" i="8"/>
  <c r="R14" i="8"/>
  <c r="Q15" i="8"/>
  <c r="R15" i="8"/>
  <c r="Q18" i="8"/>
  <c r="R18" i="8"/>
  <c r="Q20" i="8"/>
  <c r="R20" i="8"/>
  <c r="Q21" i="8"/>
  <c r="R21" i="8"/>
  <c r="Q22" i="8"/>
  <c r="R22" i="8"/>
  <c r="Q23" i="8"/>
  <c r="R23" i="8"/>
  <c r="Q24" i="8"/>
  <c r="R24" i="8"/>
  <c r="Q25" i="8"/>
  <c r="R25" i="8"/>
  <c r="Q26" i="8"/>
  <c r="R26" i="8"/>
  <c r="Q27" i="8"/>
  <c r="R27" i="8"/>
  <c r="Q28" i="8"/>
  <c r="R28" i="8"/>
  <c r="Q29" i="8"/>
  <c r="R29" i="8"/>
  <c r="Q30" i="8"/>
  <c r="R30" i="8"/>
  <c r="Q31" i="8"/>
  <c r="R31" i="8"/>
  <c r="Q32" i="8"/>
  <c r="R32" i="8"/>
  <c r="Q33" i="8"/>
  <c r="R33" i="8"/>
  <c r="Q34" i="8"/>
  <c r="R34" i="8"/>
  <c r="Q35" i="8"/>
  <c r="R35" i="8"/>
  <c r="Q36" i="8"/>
  <c r="R36" i="8"/>
  <c r="Q37" i="8"/>
  <c r="R37" i="8"/>
  <c r="Q38" i="8"/>
  <c r="R38" i="8"/>
  <c r="Q39" i="8"/>
  <c r="R39" i="8"/>
  <c r="Q40" i="8"/>
  <c r="R40" i="8"/>
  <c r="Q41" i="8"/>
  <c r="R41" i="8"/>
  <c r="Q42" i="8"/>
  <c r="R42" i="8"/>
  <c r="Q43" i="8"/>
  <c r="R43" i="8"/>
  <c r="Q44" i="8"/>
  <c r="R44" i="8"/>
  <c r="Q45" i="8"/>
  <c r="R45" i="8"/>
  <c r="Q46" i="8"/>
  <c r="R46" i="8"/>
  <c r="Q47" i="8"/>
  <c r="R47" i="8"/>
  <c r="Q48" i="8"/>
  <c r="R48" i="8"/>
  <c r="Q49" i="8"/>
  <c r="R49" i="8"/>
  <c r="Q51" i="8"/>
  <c r="R51" i="8"/>
  <c r="Q52" i="8"/>
  <c r="R52" i="8"/>
  <c r="Q53" i="8"/>
  <c r="R53" i="8"/>
  <c r="Q54" i="8"/>
  <c r="R54" i="8"/>
  <c r="Q55" i="8"/>
  <c r="R55" i="8"/>
  <c r="Q57" i="8"/>
  <c r="R57" i="8"/>
  <c r="Q58" i="8"/>
  <c r="R58" i="8"/>
  <c r="Q59" i="8"/>
  <c r="R59" i="8"/>
  <c r="Q60" i="8"/>
  <c r="R60" i="8"/>
  <c r="Q61" i="8"/>
  <c r="R61" i="8"/>
  <c r="Q65" i="8"/>
  <c r="R65" i="8"/>
  <c r="Q66" i="8"/>
  <c r="R66" i="8"/>
  <c r="Q67" i="8"/>
  <c r="R67" i="8"/>
  <c r="Q68" i="8"/>
  <c r="R68" i="8"/>
  <c r="Q7" i="8"/>
  <c r="R7" i="8"/>
  <c r="Q50" i="8"/>
  <c r="R50" i="8"/>
  <c r="P63" i="8"/>
  <c r="O63" i="8"/>
  <c r="N63" i="8"/>
  <c r="M63" i="8"/>
  <c r="L63" i="8"/>
  <c r="K63" i="8"/>
  <c r="J63" i="8"/>
  <c r="H63" i="8"/>
  <c r="G63" i="8"/>
  <c r="F63" i="8"/>
  <c r="Q62" i="8"/>
  <c r="R62" i="8"/>
  <c r="I56" i="8"/>
  <c r="F56" i="8"/>
  <c r="O56" i="8"/>
  <c r="K56" i="8"/>
  <c r="G56" i="8"/>
  <c r="Q19" i="8"/>
  <c r="R19" i="8"/>
  <c r="P16" i="8"/>
  <c r="O16" i="8"/>
  <c r="N16" i="8"/>
  <c r="M16" i="8"/>
  <c r="L16" i="8"/>
  <c r="K16" i="8"/>
  <c r="J16" i="8"/>
  <c r="I16" i="8"/>
  <c r="H16" i="8"/>
  <c r="G16" i="8"/>
  <c r="G17" i="8"/>
  <c r="F16" i="8"/>
  <c r="P11" i="8"/>
  <c r="P17" i="8"/>
  <c r="O11" i="8"/>
  <c r="O17" i="8"/>
  <c r="N11" i="8"/>
  <c r="N17" i="8"/>
  <c r="M11" i="8"/>
  <c r="M17" i="8"/>
  <c r="L11" i="8"/>
  <c r="K11" i="8"/>
  <c r="K17" i="8"/>
  <c r="J11" i="8"/>
  <c r="J17" i="8"/>
  <c r="I11" i="8"/>
  <c r="I17" i="8"/>
  <c r="H11" i="8"/>
  <c r="G11" i="8"/>
  <c r="F11" i="8"/>
  <c r="F17" i="8"/>
  <c r="M56" i="8"/>
  <c r="J56" i="8"/>
  <c r="H56" i="8"/>
  <c r="L56" i="8"/>
  <c r="N56" i="8"/>
  <c r="P56" i="8"/>
  <c r="I78" i="21"/>
  <c r="H17" i="8"/>
  <c r="L17" i="8"/>
  <c r="L25" i="21"/>
  <c r="L72" i="21"/>
  <c r="L78" i="21"/>
  <c r="M64" i="8"/>
  <c r="M70" i="8"/>
  <c r="Q11" i="8"/>
  <c r="N64" i="8"/>
  <c r="N70" i="8"/>
  <c r="Q63" i="8"/>
  <c r="R63" i="8"/>
  <c r="Q16" i="8"/>
  <c r="P64" i="8"/>
  <c r="P70" i="8"/>
  <c r="J64" i="8"/>
  <c r="J70" i="8"/>
  <c r="O64" i="8"/>
  <c r="O70" i="8"/>
  <c r="L64" i="8"/>
  <c r="L70" i="8"/>
  <c r="I64" i="8"/>
  <c r="I70" i="8"/>
  <c r="H64" i="8"/>
  <c r="H70" i="8"/>
  <c r="G64" i="8"/>
  <c r="G70" i="8"/>
  <c r="F64" i="8"/>
  <c r="F70" i="8"/>
  <c r="Q56" i="8"/>
  <c r="R56" i="8"/>
  <c r="R16" i="8"/>
  <c r="E17" i="8"/>
  <c r="E64" i="8"/>
  <c r="E70" i="8"/>
  <c r="E71" i="8"/>
  <c r="Q17" i="8"/>
  <c r="D17" i="8"/>
  <c r="R11" i="8"/>
  <c r="H72" i="21"/>
  <c r="H78" i="21"/>
  <c r="E78" i="21"/>
  <c r="Q72" i="21"/>
  <c r="R72" i="21"/>
  <c r="R19" i="21"/>
  <c r="K64" i="8"/>
  <c r="K70" i="8"/>
  <c r="Q69" i="8"/>
  <c r="R69" i="8"/>
  <c r="Q24" i="21"/>
  <c r="R24" i="21"/>
  <c r="D78" i="21"/>
  <c r="Q19" i="21"/>
  <c r="R77" i="21"/>
  <c r="F71" i="8"/>
  <c r="G71" i="8"/>
  <c r="H71" i="8"/>
  <c r="I71" i="8"/>
  <c r="J71" i="8"/>
  <c r="K71" i="8"/>
  <c r="L71" i="8"/>
  <c r="M71" i="8"/>
  <c r="N71" i="8"/>
  <c r="O71" i="8"/>
  <c r="P71" i="8"/>
  <c r="Q71" i="8"/>
  <c r="D80" i="21"/>
  <c r="E80" i="21"/>
  <c r="F80" i="21"/>
  <c r="G80" i="21"/>
  <c r="H80" i="21"/>
  <c r="I80" i="21"/>
  <c r="J80" i="21"/>
  <c r="K80" i="21"/>
  <c r="L80" i="21"/>
  <c r="M80" i="21"/>
  <c r="N80" i="21"/>
  <c r="O80" i="21"/>
  <c r="P80" i="21"/>
  <c r="R80" i="21"/>
  <c r="Q78" i="21"/>
  <c r="R78" i="21"/>
  <c r="E79" i="21"/>
  <c r="F79" i="21"/>
  <c r="G79" i="21"/>
  <c r="H79" i="21"/>
  <c r="I79" i="21"/>
  <c r="J79" i="21"/>
  <c r="K79" i="21"/>
  <c r="L79" i="21"/>
  <c r="M79" i="21"/>
  <c r="N79" i="21"/>
  <c r="O79" i="21"/>
  <c r="P79" i="21"/>
  <c r="Q79" i="21"/>
  <c r="R17" i="8"/>
  <c r="D64" i="8"/>
  <c r="Q70" i="8"/>
  <c r="Q25" i="21"/>
  <c r="R25" i="21"/>
  <c r="Q64" i="8"/>
  <c r="R64" i="8"/>
  <c r="D70" i="8"/>
  <c r="R70" i="8"/>
  <c r="D72" i="8"/>
  <c r="E72" i="8"/>
  <c r="F72" i="8"/>
  <c r="G72" i="8"/>
  <c r="H72" i="8"/>
  <c r="I72" i="8"/>
  <c r="J72" i="8"/>
  <c r="K72" i="8"/>
  <c r="L72" i="8"/>
  <c r="M72" i="8"/>
  <c r="N72" i="8"/>
  <c r="O72" i="8"/>
  <c r="P72" i="8"/>
  <c r="R72" i="8"/>
</calcChain>
</file>

<file path=xl/comments1.xml><?xml version="1.0" encoding="utf-8"?>
<comments xmlns="http://schemas.openxmlformats.org/spreadsheetml/2006/main">
  <authors>
    <author>GENILEM</author>
  </authors>
  <commentList>
    <comment ref="C6" authorId="0" shapeId="0">
      <text>
        <r>
          <rPr>
            <b/>
            <sz val="9"/>
            <color indexed="81"/>
            <rFont val="Tahoma"/>
            <family val="2"/>
          </rPr>
          <t>GENILEM:</t>
        </r>
        <r>
          <rPr>
            <sz val="9"/>
            <color indexed="81"/>
            <rFont val="Tahoma"/>
            <family val="2"/>
          </rPr>
          <t xml:space="preserve">
Pensez à mettre un "-" pour toutes les charges, il s'agit d'argent qui sort.</t>
        </r>
      </text>
    </comment>
  </commentList>
</comments>
</file>

<file path=xl/sharedStrings.xml><?xml version="1.0" encoding="utf-8"?>
<sst xmlns="http://schemas.openxmlformats.org/spreadsheetml/2006/main" count="587" uniqueCount="252">
  <si>
    <t>Initial</t>
  </si>
  <si>
    <t>Mois 1</t>
  </si>
  <si>
    <t>Mois 2</t>
  </si>
  <si>
    <t>Mois 3</t>
  </si>
  <si>
    <t>Mois 4</t>
  </si>
  <si>
    <t>Mois 5</t>
  </si>
  <si>
    <t>Mois 6</t>
  </si>
  <si>
    <t>Mois 7</t>
  </si>
  <si>
    <t>Mois 8</t>
  </si>
  <si>
    <t>Mois 9</t>
  </si>
  <si>
    <t>Mois 10</t>
  </si>
  <si>
    <t>Mois 11</t>
  </si>
  <si>
    <t>Mois 12</t>
  </si>
  <si>
    <t>Produit A</t>
  </si>
  <si>
    <t>Produit B</t>
  </si>
  <si>
    <t>Produit C</t>
  </si>
  <si>
    <t>Acompte</t>
  </si>
  <si>
    <t>Total des encaissements</t>
  </si>
  <si>
    <t>Matière première</t>
  </si>
  <si>
    <t>Sous-traitants A</t>
  </si>
  <si>
    <t>Sous-traitants B</t>
  </si>
  <si>
    <t>Sous-traitants C</t>
  </si>
  <si>
    <t>Charges variables</t>
  </si>
  <si>
    <t>Marge brute</t>
  </si>
  <si>
    <t>Salaire net 1</t>
  </si>
  <si>
    <t>Salaire net 2</t>
  </si>
  <si>
    <t>Salaire net 3</t>
  </si>
  <si>
    <t>Salaire net 4</t>
  </si>
  <si>
    <t>Notes de frais</t>
  </si>
  <si>
    <t>Frais de formation</t>
  </si>
  <si>
    <t>Frais de personnel</t>
  </si>
  <si>
    <t>Loyer</t>
  </si>
  <si>
    <t>Places de parc</t>
  </si>
  <si>
    <t>Electricité</t>
  </si>
  <si>
    <t>Chauffage</t>
  </si>
  <si>
    <t>Divers</t>
  </si>
  <si>
    <t>Frais de locaux</t>
  </si>
  <si>
    <t>Téléphone</t>
  </si>
  <si>
    <t>Internet</t>
  </si>
  <si>
    <t>Affranchissement</t>
  </si>
  <si>
    <t>Maintenance informatique</t>
  </si>
  <si>
    <t>Abonnements</t>
  </si>
  <si>
    <t>Photocopies - copies</t>
  </si>
  <si>
    <t>Matériel de bureau</t>
  </si>
  <si>
    <t>Café et boissons</t>
  </si>
  <si>
    <t>Assurance RC</t>
  </si>
  <si>
    <t>Assurance Incendie</t>
  </si>
  <si>
    <t>Protection juridique</t>
  </si>
  <si>
    <t>Assurance véhicule</t>
  </si>
  <si>
    <t>Essence</t>
  </si>
  <si>
    <t>Leasing</t>
  </si>
  <si>
    <t>Fiduciaire et conseils</t>
  </si>
  <si>
    <t>Frais d'exploitation</t>
  </si>
  <si>
    <t>Publicité</t>
  </si>
  <si>
    <t>Actions commercliales</t>
  </si>
  <si>
    <t>Communication</t>
  </si>
  <si>
    <t>Frais de vente et développement</t>
  </si>
  <si>
    <t>Intérets (en + ou en -)</t>
  </si>
  <si>
    <t>Frais de gestion banque</t>
  </si>
  <si>
    <t>Frais de gestion ccp</t>
  </si>
  <si>
    <t>Frais financiers</t>
  </si>
  <si>
    <t>Frais de notaire (constitution de la société)</t>
  </si>
  <si>
    <t>Mobilier</t>
  </si>
  <si>
    <t>Matériel informatique</t>
  </si>
  <si>
    <t>Véhicule(s)</t>
  </si>
  <si>
    <t>Machine(s) de production</t>
  </si>
  <si>
    <t>+</t>
  </si>
  <si>
    <t>-</t>
  </si>
  <si>
    <t>Augmentation capital</t>
  </si>
  <si>
    <t>Capital social en espèce</t>
  </si>
  <si>
    <t>Prêt</t>
  </si>
  <si>
    <t>LPP (part employeur)</t>
  </si>
  <si>
    <t>Flux de financement</t>
  </si>
  <si>
    <t>Solde de trésorerie</t>
  </si>
  <si>
    <t>Investissements</t>
  </si>
  <si>
    <t>Finan-cement</t>
  </si>
  <si>
    <t>Encais-semment</t>
  </si>
  <si>
    <t>Total charges variables - directes de production</t>
  </si>
  <si>
    <t>Entretien, nettoyage</t>
  </si>
  <si>
    <t>Frais de représentation</t>
  </si>
  <si>
    <t>Flux d'investissement</t>
  </si>
  <si>
    <t>Propriété intellectuelle</t>
  </si>
  <si>
    <t>Machine(s) de production/Site Internet</t>
  </si>
  <si>
    <t>Charges sociales (part employeur, environ 8%)</t>
  </si>
  <si>
    <t>Thème du document</t>
  </si>
  <si>
    <t>Finance</t>
  </si>
  <si>
    <t>Objectif du document</t>
  </si>
  <si>
    <t>Revenus</t>
  </si>
  <si>
    <t>Encaissements</t>
  </si>
  <si>
    <t>Produits</t>
  </si>
  <si>
    <t>Sous-traitants</t>
  </si>
  <si>
    <t>Charges fixes</t>
  </si>
  <si>
    <t>Financement</t>
  </si>
  <si>
    <t>Mensuel</t>
  </si>
  <si>
    <t>1a</t>
  </si>
  <si>
    <t>1b</t>
  </si>
  <si>
    <t>2a</t>
  </si>
  <si>
    <t>somme encaissements</t>
  </si>
  <si>
    <t>somme charges variables</t>
  </si>
  <si>
    <t>somme charges fixes</t>
  </si>
  <si>
    <t>Formules</t>
  </si>
  <si>
    <t>somme investissements</t>
  </si>
  <si>
    <t>somme financements</t>
  </si>
  <si>
    <t>Total encaissements</t>
  </si>
  <si>
    <t>Total charges variables (directes de production)</t>
  </si>
  <si>
    <t>Total charges fixes (sorties de trésorerie d'exploitation)</t>
  </si>
  <si>
    <t>flux de financement + surplus de trésorerie</t>
  </si>
  <si>
    <t>Titre de la feuille</t>
  </si>
  <si>
    <t>Check-liste</t>
  </si>
  <si>
    <t>2b</t>
  </si>
  <si>
    <t>initial</t>
  </si>
  <si>
    <t>1. Investissements</t>
  </si>
  <si>
    <t>2a. Identifier les charges fixes INITIALES</t>
  </si>
  <si>
    <t>2. Charges</t>
  </si>
  <si>
    <t>2b. Identifier les charges variables INITIALES</t>
  </si>
  <si>
    <t>2c. Identifier les charges fixes MENSUELLES</t>
  </si>
  <si>
    <t>2c</t>
  </si>
  <si>
    <t>3a</t>
  </si>
  <si>
    <t>3b</t>
  </si>
  <si>
    <t>5a</t>
  </si>
  <si>
    <t>5b</t>
  </si>
  <si>
    <t>3. Financement</t>
  </si>
  <si>
    <t>3a. Identifier les financements INITIAUX</t>
  </si>
  <si>
    <t>Autres</t>
  </si>
  <si>
    <t>Autre</t>
  </si>
  <si>
    <t>4. Charges</t>
  </si>
  <si>
    <t>4. Identifier les charges variables MENSUELLES</t>
  </si>
  <si>
    <t>mensuel</t>
  </si>
  <si>
    <t>5. Revenus</t>
  </si>
  <si>
    <t>5a. Identifier les revenus INITIAUX</t>
  </si>
  <si>
    <t>5b- Identifier les revenus MENSUELS</t>
  </si>
  <si>
    <t>Remboursement prêt</t>
  </si>
  <si>
    <t>Thèmes</t>
  </si>
  <si>
    <t>1. Identifier</t>
  </si>
  <si>
    <t>Objectifs</t>
  </si>
  <si>
    <t>Comprendre les composants d'un tableau de trésorerie et savoir le remplir</t>
  </si>
  <si>
    <t>0. Comprendre</t>
  </si>
  <si>
    <t>Comprendre la structure du tableau, et les formules</t>
  </si>
  <si>
    <t>à prévoir</t>
  </si>
  <si>
    <t>3b. Identifier les financements A PREVOIR</t>
  </si>
  <si>
    <t>TVA</t>
  </si>
  <si>
    <r>
      <t xml:space="preserve">1a. Identifier les besoins en  </t>
    </r>
    <r>
      <rPr>
        <b/>
        <sz val="10"/>
        <color indexed="8"/>
        <rFont val="Arial"/>
        <family val="2"/>
      </rPr>
      <t>investissements INITIAUX</t>
    </r>
  </si>
  <si>
    <r>
      <t xml:space="preserve">1b. Identifier les besoins en  </t>
    </r>
    <r>
      <rPr>
        <b/>
        <sz val="10"/>
        <color indexed="8"/>
        <rFont val="Arial"/>
        <family val="2"/>
      </rPr>
      <t>investissements A PREVOIR</t>
    </r>
  </si>
  <si>
    <t>Auteur(s)</t>
  </si>
  <si>
    <t xml:space="preserve">Vérifier à travers les graphiques, si des chiffres ont pu être rentrés avec des erreurs </t>
  </si>
  <si>
    <t>Exemple</t>
  </si>
  <si>
    <t>Effectué ?</t>
  </si>
  <si>
    <t>10'000 ou 100 au lieu de 1'000</t>
  </si>
  <si>
    <t>Ai-je besoin de l'ensemble des charges fixes dans la colonne 'initial' ou puis-je réduire ce poste ?</t>
  </si>
  <si>
    <t>Identifier les scénarios que je veux simuler</t>
  </si>
  <si>
    <t>Description</t>
  </si>
  <si>
    <t>Résultat</t>
  </si>
  <si>
    <t>Risque d'occurrence</t>
  </si>
  <si>
    <t>Analyser le contenu et les résultats, identifier les risques</t>
  </si>
  <si>
    <t>Analyses</t>
  </si>
  <si>
    <t>Action</t>
  </si>
  <si>
    <t>Gain</t>
  </si>
  <si>
    <t>Niveau de dommage</t>
  </si>
  <si>
    <t>Elevé</t>
  </si>
  <si>
    <t>Moyen</t>
  </si>
  <si>
    <t>Bas</t>
  </si>
  <si>
    <t>Paramètres risques</t>
  </si>
  <si>
    <t>Rester à 80 % d'utilisation de la ligne de crédit</t>
  </si>
  <si>
    <t>Dépasser la ligne de crédit</t>
  </si>
  <si>
    <t>Définition</t>
  </si>
  <si>
    <t>A quoi cela sert donc ?</t>
  </si>
  <si>
    <t>Méthodologie</t>
  </si>
  <si>
    <t>Identifier les items vous concernant pour les revenus, charges, investissements et financement</t>
  </si>
  <si>
    <t>Simuler des modifications pour voir l'influence sur vos résultats</t>
  </si>
  <si>
    <t>Précision</t>
  </si>
  <si>
    <t>Tableau de budget de trésorerie rempli et analyse synthétique des risques associés</t>
  </si>
  <si>
    <t>Check-liste pour identifier les items qui concernent votre projet</t>
  </si>
  <si>
    <t>Items</t>
  </si>
  <si>
    <t>Les lignes et valeurs ne se mettent pas à jour dans l'onglet '2. Remplir'. Vous devrez les reporter</t>
  </si>
  <si>
    <t>Cette feuille vous permet de lister, selon l'ordre de remplissage conseillé, les items à prévoir dans votre tableau de budget de trésorerie (les lignes).
Pour chaque, vous pouvez modifier les noms des items de la colonne 'items', ajouter ou supprimer des items.
Les colonnes 'initial' et 'à prévoir' vous permet de mettre des coches ou directement des valeurs.
Vous pouvez aussi ajouter tout commentaire pertinent</t>
  </si>
  <si>
    <t>Modèle de tableau à remplir</t>
  </si>
  <si>
    <t>Analyse de mon tableau et analyse simplifiée des risques</t>
  </si>
  <si>
    <t>Cette feuille vous permet d'identifier les analyses réalisés sur votre tableau, pour :
- effectuer un contrôle qualité (il peut souvent y avoir des petites erreurs de remplissages)
- lister les analyses que vous réalisez pour challenger votre projet
- effectuer une première analyse synthétique des risques</t>
  </si>
  <si>
    <t>Ce tableau est essentiel pour un entrepreneur et pour un bon gestionnaire. Même si vous déléguez la mise à jour de ce tableau à une fiduciaire, nous vous conseillons de le connaître un minimum. Il est important que vous puissiez comprendre les comportements et cycles financiers de votre entreprise, et ainsi que vous puissiez prendre des décisions en connaissance de cause et identifier les risques.
Nous conseillons de le mettre à jour mensuellement, pour les mois clôturés et les mois à venir.</t>
  </si>
  <si>
    <t>Liste des contrôles qualités à réaliser et réalisés</t>
  </si>
  <si>
    <t>Contrôles qualités</t>
  </si>
  <si>
    <t>Liste des analyses à réaliser ou réaliser pour s'assurer de la pertinence des informations rentrées, et pour challenger votre projet</t>
  </si>
  <si>
    <t>Risques</t>
  </si>
  <si>
    <t>Liste des risques identifiés, de leur risque d'occurrence (risque que le risque arrive), de leur niveau de dommage (dommage causé si le risque arrive), l'action envisagée et le gain obtenu en mettant l'action en place.</t>
  </si>
  <si>
    <t>Concernant les risques, ce qui est essentiel, est d'identifier la ou les action(s) que vous prévoyez de mettre en place si le risque arrive.</t>
  </si>
  <si>
    <t>Simulations dans mon tableau pour voir l'influence des hypothèses prises pour les valeurs, sur les résultats</t>
  </si>
  <si>
    <t>Cette feuille vous permet d'identifier de réaliser des simulations dans votre tableau.
Vous notez le scénario, s'il a été effectué, vous faites évoluer les valeurs concernées dans le tableau et regardez les impacts sur les résultats de votre entreprise.</t>
  </si>
  <si>
    <t>Ai-je besoin de recruter ? Si oui, quand ? Et jusqu'à quel salaire puis-je offrir ?</t>
  </si>
  <si>
    <t>Puis-je réaliser un investissement supplémentaire par rapport à ce que j'avais prévu ?</t>
  </si>
  <si>
    <t>Vous pouvez aussi utiliser la feuille graphique pour visualiser les résultats de votre entreprise.</t>
  </si>
  <si>
    <t>Graphiques présentant les résultats des chiffres clés</t>
  </si>
  <si>
    <t>Visualiser les chiffres clés du tableau</t>
  </si>
  <si>
    <t>Vue générale du tableau : intitulés, formules, et ordre de remplissage</t>
  </si>
  <si>
    <t>Cette feuille vous permet de visualiser l'évolution dans le temps des chiffres clés de votre entreprise</t>
  </si>
  <si>
    <t>Coaches GENILEM Vaud-Genève</t>
  </si>
  <si>
    <t>Version</t>
  </si>
  <si>
    <t>Sénarios</t>
  </si>
  <si>
    <t>L'avis des coaches</t>
  </si>
  <si>
    <t>Livrable(s)</t>
  </si>
  <si>
    <t>Remplir ces items dans les différentes parties du tableau et remplir les valeurs</t>
  </si>
  <si>
    <t>Surplus (déficit) de trésorerie</t>
  </si>
  <si>
    <r>
      <t xml:space="preserve"> +/</t>
    </r>
    <r>
      <rPr>
        <b/>
        <sz val="10"/>
        <color indexed="10"/>
        <rFont val="Arial"/>
        <family val="2"/>
      </rPr>
      <t>-</t>
    </r>
  </si>
  <si>
    <r>
      <t xml:space="preserve"> +/</t>
    </r>
    <r>
      <rPr>
        <b/>
        <sz val="10"/>
        <color indexed="10"/>
        <rFont val="Arial"/>
        <family val="2"/>
      </rPr>
      <t>-</t>
    </r>
  </si>
  <si>
    <t>encaissements + charges variables</t>
  </si>
  <si>
    <t>marge brute + charges fixes + flux d'investissement</t>
  </si>
  <si>
    <r>
      <rPr>
        <sz val="10"/>
        <color indexed="8"/>
        <rFont val="Arial"/>
        <family val="2"/>
      </rPr>
      <t xml:space="preserve"> +/</t>
    </r>
    <r>
      <rPr>
        <sz val="10"/>
        <color indexed="10"/>
        <rFont val="Arial"/>
        <family val="2"/>
      </rPr>
      <t>-</t>
    </r>
  </si>
  <si>
    <r>
      <t xml:space="preserve">TVA à encaisser  /  </t>
    </r>
    <r>
      <rPr>
        <sz val="10"/>
        <color indexed="10"/>
        <rFont val="Arial"/>
        <family val="2"/>
      </rPr>
      <t>TVA à payer</t>
    </r>
  </si>
  <si>
    <r>
      <t xml:space="preserve"> </t>
    </r>
    <r>
      <rPr>
        <sz val="10"/>
        <rFont val="Arial"/>
        <family val="2"/>
      </rPr>
      <t>+/</t>
    </r>
    <r>
      <rPr>
        <sz val="10"/>
        <color indexed="10"/>
        <rFont val="Arial"/>
        <family val="2"/>
      </rPr>
      <t>-</t>
    </r>
  </si>
  <si>
    <r>
      <t xml:space="preserve">Surplus </t>
    </r>
    <r>
      <rPr>
        <b/>
        <sz val="10"/>
        <color indexed="10"/>
        <rFont val="Arial"/>
        <family val="2"/>
      </rPr>
      <t>(déficit)</t>
    </r>
    <r>
      <rPr>
        <b/>
        <sz val="10"/>
        <rFont val="Arial"/>
        <family val="2"/>
      </rPr>
      <t xml:space="preserve"> de trésorerie</t>
    </r>
  </si>
  <si>
    <t xml:space="preserve">Cette feuille présente une version agrégée du tableau complet, ainsi qu'un ordre de remplissage conseillé selon les numéros 1a à 5b
</t>
  </si>
  <si>
    <t>Total 12 mois
(sans initial)</t>
  </si>
  <si>
    <t>Total 12 mois
(avec initial)</t>
  </si>
  <si>
    <t>Solde de trésorerie cumulé (sans initial)</t>
  </si>
  <si>
    <t>Solde de trésorerie cumulé (avec initial)</t>
  </si>
  <si>
    <t>somme 5b</t>
  </si>
  <si>
    <t>somme 5a + 5b</t>
  </si>
  <si>
    <t>somme 4</t>
  </si>
  <si>
    <t>somme 2b + 4</t>
  </si>
  <si>
    <t>somme 2c</t>
  </si>
  <si>
    <t>somme 2a + 2c</t>
  </si>
  <si>
    <t>somme 1b</t>
  </si>
  <si>
    <t>somme 1a + 1b</t>
  </si>
  <si>
    <t>somme 3b</t>
  </si>
  <si>
    <t>somme 3a + 3b</t>
  </si>
  <si>
    <t>somme des soldes de trésorerie en tenant compte de la colonne 'initial'</t>
  </si>
  <si>
    <t>Cette feuille vous permet de reporter les éléments que vous avez identifiés dans votre check-liste. Vous pouvez ainsi, selon l'ordre de remplissage précédent, indiquer vos items dans la colonne Items, en ajouter ou en supprimer ; puis remplir les chiffres initiaux et à prévoir.</t>
  </si>
  <si>
    <t>somme des soldes de trésorerie sans tenir compte de la colonne 'initial'</t>
  </si>
  <si>
    <t>- Identifier, analyser et simuler vos rentrées et sorties d'argent
- Prévoir vos besoins en trésorerie
- Suivre vos indicateurs clés (marge brute, solde de trésorerie cumulé)
- Identifier vos risques financiers auxquels vous pouvez être confronté(e), prendre des décisions concernant les finances de votre entreprise
Le tableau ou budget de trésorerie est ainsi à la fois un tableau de bord, et un outil de gestion, et de prévisionnel financier, et de simulation..
Tableau de bord : il présente des indicateurs clés  utiles (marge brute, surplus/déficit de trésorerie, solde de trésorerie). D’autres indicateurs clés, tels le bénéfice, sont indiqués par d’autres tableaux (compte de pertes et profits, plan de financement, etc.).
En terme de gestion, il permet de suivre et analyser l’évolution des revenus, des charges variables et fixes, des investissements et des financements, et leur impact sur le solde de trésorerie. Il permet aussi de faire un contrôle qualité de ces valeurs, le solde du mois pouvant être comparé au solde des comptes en banque.
Pour la planification, il permet d’anticiper et de gérer des problèmes potentiels de trésorerie, et de gérer soit un excédent de trésorerie (solde positif) , soit des déficits de trésorerie (solde négatif).
Outil de simulation : quoi de plus simple, afin de mesurer l’impact d’une décision, d’indiquer les valeurs financières associées dans le futur, et voir leur impact sur la trésorerie ? Ainsi, il est par exemple possible d’évaluer la capacité d’investissement, ou le montant des fonds nécessaires pour un investissement que l’on envisage.
En ce qui concerne les charges, il y a 2 types de tableau : ceux où l’on rentre les charges en positif et ce sont les résultats qui les placent en négatif, ou bien ceux où les charges sont indiquées en négatif. L’avantage de la 2e solution est que tout ce qui entre financièrement dans l’entreprise est en positif, tout ce qui en sort est en négatif, et il peut y avoir moins de risques de se tromper de signe.</t>
  </si>
  <si>
    <t>Tout prendre en compte</t>
  </si>
  <si>
    <t>Afin d’avoir des indicateurs robustes, il est important d’inclure tous les mouvements financiers pour les activités d’exploitation, de financement et d’investissement. Généralement, les modèles disponibles vous aident à identifier les catégories nécessaires.
Pour représenter la réalité des liquidités de l’entreprise, il est important que les valeurs soient ventilées le mois où elles ont effectivement lieu. Par exemple, pour un revenu, ne pas indiquer la somme à la signature du contrat, mais plutôt indiquer chaque entrée d’argent, le mois où l’argent est reçu. C’est ainsi que le résultat devient comparable à un solde de compte en banque.</t>
  </si>
  <si>
    <t>v20150624</t>
  </si>
  <si>
    <t>Valeurs à indiquer en</t>
  </si>
  <si>
    <t>Valeurs à indiquer en :</t>
  </si>
  <si>
    <t>2. Exemple</t>
  </si>
  <si>
    <t>3. Remplir</t>
  </si>
  <si>
    <t>4. Analyser</t>
  </si>
  <si>
    <t>5. Visualiser</t>
  </si>
  <si>
    <t>6. Simuler</t>
  </si>
  <si>
    <r>
      <t xml:space="preserve">Les valeurs sont à rentrer en positif pour les encaissements, et en </t>
    </r>
    <r>
      <rPr>
        <sz val="10"/>
        <color indexed="10"/>
        <rFont val="Arial"/>
        <family val="2"/>
      </rPr>
      <t xml:space="preserve">négatif pour les sorties (décaissements).
</t>
    </r>
    <r>
      <rPr>
        <sz val="10"/>
        <rFont val="Arial"/>
        <family val="2"/>
      </rPr>
      <t>Les formules du tableau sont construites ainsi.
Les cellules en gris sont des formules et ne sont pas à modifier.</t>
    </r>
  </si>
  <si>
    <t>Les valeurs sont à rentrer en positif pour les encaissements, et en négatif pour les sorties (décaissements).
Les formules du tableau sont construites ainsi.
Les cellules en gris sont des formules et ne sont pas à modifier.</t>
  </si>
  <si>
    <t>Etape(s)</t>
  </si>
  <si>
    <t>Identifier les revenus INITIAUX</t>
  </si>
  <si>
    <t>Identifier les revenus MENSUELS</t>
  </si>
  <si>
    <t>Dans ce tableau, toutes les valeurs doivent être positives.
Les cellules en gris sont des formules et ne sont pas à modifier.</t>
  </si>
  <si>
    <r>
      <t xml:space="preserve">TVA à encaisser  /  </t>
    </r>
    <r>
      <rPr>
        <sz val="10"/>
        <color indexed="10"/>
        <rFont val="Arial"/>
        <family val="2"/>
      </rPr>
      <t>TVA à payer</t>
    </r>
  </si>
  <si>
    <r>
      <t xml:space="preserve">Surplus </t>
    </r>
    <r>
      <rPr>
        <b/>
        <sz val="10"/>
        <color indexed="10"/>
        <rFont val="Arial"/>
        <family val="2"/>
      </rPr>
      <t>(déficit)</t>
    </r>
    <r>
      <rPr>
        <b/>
        <sz val="10"/>
        <rFont val="Arial"/>
        <family val="2"/>
      </rPr>
      <t xml:space="preserve"> de trésorerie</t>
    </r>
  </si>
  <si>
    <t>Voir un exemple de remplissage</t>
  </si>
  <si>
    <t>3. remplir</t>
  </si>
  <si>
    <t>Exemple de tableau rempli</t>
  </si>
  <si>
    <t>Cette feuille vous permet de voir un exemple de tableau rempli</t>
  </si>
  <si>
    <t>FICHE PRATIQUE</t>
  </si>
  <si>
    <t xml:space="preserve">Le budget de trésorerie est un tableau consolidant  les entrées et les sorties d’argent, pour évaluer les liquidités de l’entreprise. Il inclut les activités d’exploitation, de financement et d’investissement. Il est généralement réalisé de façon mensuelle pour une période de 12 mois.
Ce budget de trésorerie  est essentiel pour gérer son entreprise. Il permet d’anticiper d’éventuels problèmes de gestion de trésorerie ou d’exploitation, avant qu’ils se produisent, et ainsi avoir le temps de trouver des solutions pour tenter de les éviter et les résoudre. Il est d’autant plus important lorsque l’on sait que la majorité des jeunes sociétés qui sont déclarées en faillite le sont à cause d’un manque momentané de liquidités.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</si>
</sst>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23" x14ac:knownFonts="1">
    <font>
      <sz val="10"/>
      <name val="Arial"/>
    </font>
    <font>
      <b/>
      <sz val="10"/>
      <name val="Arial"/>
      <family val="2"/>
    </font>
    <font>
      <sz val="10"/>
      <name val="Arial"/>
      <family val="2"/>
    </font>
    <font>
      <sz val="11"/>
      <color indexed="8"/>
      <name val="Calibri"/>
      <family val="2"/>
    </font>
    <font>
      <sz val="10"/>
      <name val="Arial"/>
      <family val="2"/>
    </font>
    <font>
      <sz val="10"/>
      <color indexed="8"/>
      <name val="Arial"/>
      <family val="2"/>
    </font>
    <font>
      <i/>
      <sz val="10"/>
      <name val="Arial"/>
      <family val="2"/>
    </font>
    <font>
      <b/>
      <sz val="10"/>
      <color indexed="8"/>
      <name val="Arial"/>
      <family val="2"/>
    </font>
    <font>
      <sz val="5"/>
      <name val="Arial"/>
      <family val="2"/>
    </font>
    <font>
      <b/>
      <sz val="10"/>
      <color indexed="10"/>
      <name val="Arial"/>
      <family val="2"/>
    </font>
    <font>
      <sz val="10"/>
      <color indexed="10"/>
      <name val="Arial"/>
      <family val="2"/>
    </font>
    <font>
      <sz val="9"/>
      <color indexed="81"/>
      <name val="Tahoma"/>
      <family val="2"/>
    </font>
    <font>
      <b/>
      <sz val="9"/>
      <color indexed="81"/>
      <name val="Tahoma"/>
      <family val="2"/>
    </font>
    <font>
      <sz val="10"/>
      <color rgb="FFFF0000"/>
      <name val="Arial"/>
      <family val="2"/>
    </font>
    <font>
      <b/>
      <sz val="10"/>
      <color theme="0"/>
      <name val="Arial"/>
      <family val="2"/>
    </font>
    <font>
      <sz val="10"/>
      <color theme="0"/>
      <name val="Arial"/>
      <family val="2"/>
    </font>
    <font>
      <b/>
      <sz val="10"/>
      <color theme="3"/>
      <name val="Arial"/>
      <family val="2"/>
    </font>
    <font>
      <sz val="10"/>
      <color theme="5"/>
      <name val="Arial"/>
      <family val="2"/>
    </font>
    <font>
      <b/>
      <sz val="10"/>
      <color rgb="FFFF0000"/>
      <name val="Arial"/>
      <family val="2"/>
    </font>
    <font>
      <b/>
      <sz val="10"/>
      <color theme="5"/>
      <name val="Arial"/>
      <family val="2"/>
    </font>
    <font>
      <b/>
      <i/>
      <sz val="10"/>
      <color theme="0"/>
      <name val="Arial"/>
      <family val="2"/>
    </font>
    <font>
      <b/>
      <sz val="10"/>
      <color rgb="FFC00000"/>
      <name val="Arial"/>
      <family val="2"/>
    </font>
    <font>
      <sz val="10"/>
      <color rgb="FFC00000"/>
      <name val="Arial"/>
      <family val="2"/>
    </font>
  </fonts>
  <fills count="19">
    <fill>
      <patternFill patternType="none"/>
    </fill>
    <fill>
      <patternFill patternType="gray125"/>
    </fill>
    <fill>
      <patternFill patternType="solid">
        <fgColor theme="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double">
        <color indexed="64"/>
      </top>
      <bottom/>
      <diagonal/>
    </border>
    <border>
      <left style="medium">
        <color indexed="64"/>
      </left>
      <right/>
      <top/>
      <bottom style="hair">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hair">
        <color indexed="64"/>
      </bottom>
      <diagonal/>
    </border>
    <border>
      <left style="medium">
        <color indexed="64"/>
      </left>
      <right style="medium">
        <color indexed="64"/>
      </right>
      <top/>
      <bottom/>
      <diagonal/>
    </border>
    <border>
      <left/>
      <right/>
      <top style="double">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top/>
      <bottom style="hair">
        <color indexed="64"/>
      </bottom>
      <diagonal/>
    </border>
    <border>
      <left/>
      <right style="medium">
        <color indexed="64"/>
      </right>
      <top style="double">
        <color indexed="64"/>
      </top>
      <bottom/>
      <diagonal/>
    </border>
    <border>
      <left/>
      <right style="medium">
        <color indexed="64"/>
      </right>
      <top/>
      <bottom style="hair">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theme="3"/>
      </left>
      <right style="thin">
        <color theme="3"/>
      </right>
      <top style="thin">
        <color theme="3"/>
      </top>
      <bottom style="thin">
        <color theme="3"/>
      </bottom>
      <diagonal/>
    </border>
    <border>
      <left/>
      <right/>
      <top/>
      <bottom style="thin">
        <color theme="3"/>
      </bottom>
      <diagonal/>
    </border>
    <border>
      <left style="thin">
        <color theme="3"/>
      </left>
      <right/>
      <top style="thin">
        <color theme="3"/>
      </top>
      <bottom style="thin">
        <color theme="3"/>
      </bottom>
      <diagonal/>
    </border>
    <border>
      <left style="thin">
        <color theme="3"/>
      </left>
      <right/>
      <top style="thin">
        <color theme="3"/>
      </top>
      <bottom/>
      <diagonal/>
    </border>
    <border>
      <left/>
      <right/>
      <top style="thin">
        <color theme="3"/>
      </top>
      <bottom style="thin">
        <color theme="3"/>
      </bottom>
      <diagonal/>
    </border>
    <border>
      <left/>
      <right style="thin">
        <color theme="3"/>
      </right>
      <top style="thin">
        <color theme="3"/>
      </top>
      <bottom style="thin">
        <color theme="3"/>
      </bottom>
      <diagonal/>
    </border>
  </borders>
  <cellStyleXfs count="5">
    <xf numFmtId="0" fontId="0" fillId="0" borderId="0"/>
    <xf numFmtId="0" fontId="4" fillId="0" borderId="0"/>
    <xf numFmtId="0" fontId="3" fillId="0" borderId="0"/>
    <xf numFmtId="0" fontId="2" fillId="0" borderId="0"/>
    <xf numFmtId="0" fontId="2" fillId="0" borderId="0"/>
  </cellStyleXfs>
  <cellXfs count="323">
    <xf numFmtId="0" fontId="0" fillId="0" borderId="0" xfId="0"/>
    <xf numFmtId="0" fontId="2" fillId="0" borderId="0" xfId="0" applyFont="1"/>
    <xf numFmtId="0" fontId="1" fillId="0" borderId="0" xfId="0" applyFont="1"/>
    <xf numFmtId="0" fontId="2" fillId="0" borderId="0" xfId="0" applyFont="1" applyBorder="1" applyAlignment="1">
      <alignment wrapText="1"/>
    </xf>
    <xf numFmtId="0" fontId="2" fillId="0" borderId="1" xfId="0" applyFont="1" applyBorder="1"/>
    <xf numFmtId="0" fontId="13" fillId="0" borderId="0" xfId="0" applyFont="1"/>
    <xf numFmtId="0" fontId="2" fillId="0" borderId="0" xfId="0" applyFont="1" applyBorder="1"/>
    <xf numFmtId="0" fontId="2" fillId="0" borderId="0" xfId="0" applyFont="1" applyAlignment="1">
      <alignment horizontal="center"/>
    </xf>
    <xf numFmtId="0" fontId="2" fillId="0" borderId="0" xfId="0" applyFont="1" applyAlignment="1">
      <alignment wrapText="1"/>
    </xf>
    <xf numFmtId="0" fontId="14" fillId="2" borderId="1" xfId="0" applyFont="1" applyFill="1" applyBorder="1" applyAlignment="1">
      <alignment horizontal="center" wrapText="1"/>
    </xf>
    <xf numFmtId="0" fontId="1" fillId="3" borderId="2" xfId="0" applyFont="1" applyFill="1" applyBorder="1" applyAlignment="1">
      <alignment horizontal="center" wrapText="1"/>
    </xf>
    <xf numFmtId="4" fontId="1" fillId="4" borderId="1" xfId="0" applyNumberFormat="1" applyFont="1" applyFill="1" applyBorder="1" applyAlignment="1">
      <alignment wrapText="1"/>
    </xf>
    <xf numFmtId="164" fontId="1" fillId="4" borderId="1" xfId="0" applyNumberFormat="1" applyFont="1" applyFill="1" applyBorder="1" applyAlignment="1">
      <alignment wrapText="1"/>
    </xf>
    <xf numFmtId="4" fontId="1" fillId="4" borderId="3" xfId="0" applyNumberFormat="1" applyFont="1" applyFill="1" applyBorder="1" applyAlignment="1">
      <alignment wrapText="1"/>
    </xf>
    <xf numFmtId="164" fontId="1" fillId="4" borderId="3" xfId="0" applyNumberFormat="1" applyFont="1" applyFill="1" applyBorder="1" applyAlignment="1">
      <alignment wrapText="1"/>
    </xf>
    <xf numFmtId="0" fontId="1" fillId="5" borderId="4" xfId="0" applyFont="1" applyFill="1" applyBorder="1" applyAlignment="1">
      <alignment horizontal="center" wrapText="1"/>
    </xf>
    <xf numFmtId="4" fontId="2" fillId="0" borderId="0" xfId="0" applyNumberFormat="1" applyFont="1" applyAlignment="1">
      <alignment wrapText="1"/>
    </xf>
    <xf numFmtId="0" fontId="15" fillId="2" borderId="1" xfId="0" applyFont="1" applyFill="1" applyBorder="1" applyAlignment="1">
      <alignment horizontal="center" wrapText="1"/>
    </xf>
    <xf numFmtId="0" fontId="2" fillId="0" borderId="0" xfId="0" applyFont="1" applyFill="1"/>
    <xf numFmtId="0" fontId="2" fillId="0" borderId="5" xfId="0" applyFont="1" applyBorder="1"/>
    <xf numFmtId="0" fontId="2" fillId="0" borderId="6" xfId="0" applyFont="1" applyBorder="1"/>
    <xf numFmtId="0" fontId="2" fillId="0" borderId="0" xfId="0" applyFont="1" applyFill="1" applyBorder="1"/>
    <xf numFmtId="0" fontId="1" fillId="6" borderId="1" xfId="0" applyFont="1" applyFill="1" applyBorder="1"/>
    <xf numFmtId="0" fontId="2" fillId="6" borderId="7" xfId="0" applyFont="1" applyFill="1" applyBorder="1"/>
    <xf numFmtId="0" fontId="2" fillId="6" borderId="8" xfId="0" applyFont="1" applyFill="1" applyBorder="1"/>
    <xf numFmtId="0" fontId="2" fillId="6" borderId="9" xfId="0" applyFont="1" applyFill="1" applyBorder="1"/>
    <xf numFmtId="0" fontId="2" fillId="6" borderId="10" xfId="0" applyFont="1" applyFill="1" applyBorder="1"/>
    <xf numFmtId="0" fontId="2" fillId="6" borderId="11" xfId="0" applyFont="1" applyFill="1" applyBorder="1"/>
    <xf numFmtId="0" fontId="1" fillId="6" borderId="12" xfId="0" applyFont="1" applyFill="1" applyBorder="1" applyAlignment="1">
      <alignment horizontal="center" vertical="center" textRotation="90" wrapText="1"/>
    </xf>
    <xf numFmtId="0" fontId="13" fillId="6" borderId="13" xfId="0" applyFont="1" applyFill="1" applyBorder="1" applyAlignment="1">
      <alignment horizontal="center"/>
    </xf>
    <xf numFmtId="0" fontId="15" fillId="7" borderId="0" xfId="0" applyFont="1" applyFill="1"/>
    <xf numFmtId="0" fontId="0" fillId="0" borderId="0" xfId="0" applyAlignment="1">
      <alignment wrapText="1"/>
    </xf>
    <xf numFmtId="0" fontId="2" fillId="0" borderId="0" xfId="0" applyFont="1" applyAlignment="1">
      <alignment horizontal="center" wrapText="1"/>
    </xf>
    <xf numFmtId="0" fontId="6" fillId="0" borderId="0" xfId="0" applyFont="1" applyAlignment="1">
      <alignment horizontal="center" wrapText="1"/>
    </xf>
    <xf numFmtId="0" fontId="15" fillId="0" borderId="0" xfId="0" applyFont="1" applyFill="1" applyAlignment="1">
      <alignment wrapText="1"/>
    </xf>
    <xf numFmtId="4" fontId="14" fillId="2" borderId="14" xfId="0" applyNumberFormat="1" applyFont="1" applyFill="1" applyBorder="1" applyAlignment="1">
      <alignment horizontal="center"/>
    </xf>
    <xf numFmtId="4" fontId="14" fillId="2" borderId="15" xfId="0" applyNumberFormat="1" applyFont="1" applyFill="1" applyBorder="1" applyAlignment="1">
      <alignment horizontal="center"/>
    </xf>
    <xf numFmtId="4" fontId="1" fillId="4" borderId="16" xfId="0" applyNumberFormat="1" applyFont="1" applyFill="1" applyBorder="1" applyAlignment="1">
      <alignment horizontal="right" vertical="center"/>
    </xf>
    <xf numFmtId="4" fontId="1" fillId="4" borderId="17" xfId="0" applyNumberFormat="1" applyFont="1" applyFill="1" applyBorder="1" applyAlignment="1">
      <alignment horizontal="right" vertical="center"/>
    </xf>
    <xf numFmtId="4" fontId="1" fillId="4" borderId="18" xfId="0" applyNumberFormat="1" applyFont="1" applyFill="1" applyBorder="1" applyAlignment="1">
      <alignment horizontal="right" vertical="center"/>
    </xf>
    <xf numFmtId="4" fontId="2" fillId="4" borderId="19" xfId="0" applyNumberFormat="1" applyFont="1" applyFill="1" applyBorder="1" applyAlignment="1">
      <alignment horizontal="right"/>
    </xf>
    <xf numFmtId="4" fontId="2" fillId="4" borderId="4" xfId="0" applyNumberFormat="1" applyFont="1" applyFill="1" applyBorder="1" applyAlignment="1">
      <alignment horizontal="right"/>
    </xf>
    <xf numFmtId="4" fontId="2" fillId="4" borderId="2" xfId="0" applyNumberFormat="1" applyFont="1" applyFill="1" applyBorder="1" applyAlignment="1">
      <alignment horizontal="right"/>
    </xf>
    <xf numFmtId="4" fontId="1" fillId="4" borderId="16" xfId="0" applyNumberFormat="1" applyFont="1" applyFill="1" applyBorder="1" applyAlignment="1">
      <alignment horizontal="right"/>
    </xf>
    <xf numFmtId="4" fontId="1" fillId="4" borderId="20" xfId="0" applyNumberFormat="1" applyFont="1" applyFill="1" applyBorder="1" applyAlignment="1">
      <alignment horizontal="right"/>
    </xf>
    <xf numFmtId="4" fontId="1" fillId="4" borderId="1" xfId="0" applyNumberFormat="1" applyFont="1" applyFill="1" applyBorder="1" applyAlignment="1">
      <alignment horizontal="right"/>
    </xf>
    <xf numFmtId="4" fontId="2" fillId="8" borderId="21" xfId="0" applyNumberFormat="1" applyFont="1" applyFill="1" applyBorder="1" applyAlignment="1">
      <alignment horizontal="right"/>
    </xf>
    <xf numFmtId="4" fontId="2" fillId="8" borderId="0" xfId="0" applyNumberFormat="1" applyFont="1" applyFill="1" applyBorder="1" applyAlignment="1">
      <alignment horizontal="right"/>
    </xf>
    <xf numFmtId="4" fontId="2" fillId="8" borderId="5" xfId="0" applyNumberFormat="1" applyFont="1" applyFill="1" applyBorder="1" applyAlignment="1">
      <alignment horizontal="right"/>
    </xf>
    <xf numFmtId="4" fontId="1" fillId="4" borderId="22" xfId="0" applyNumberFormat="1" applyFont="1" applyFill="1" applyBorder="1" applyAlignment="1">
      <alignment horizontal="right"/>
    </xf>
    <xf numFmtId="4" fontId="1" fillId="4" borderId="17" xfId="0" applyNumberFormat="1" applyFont="1" applyFill="1" applyBorder="1" applyAlignment="1">
      <alignment horizontal="right"/>
    </xf>
    <xf numFmtId="4" fontId="1" fillId="4" borderId="18" xfId="0" applyNumberFormat="1" applyFont="1" applyFill="1" applyBorder="1" applyAlignment="1">
      <alignment horizontal="right"/>
    </xf>
    <xf numFmtId="4" fontId="1" fillId="4" borderId="3" xfId="0" applyNumberFormat="1" applyFont="1" applyFill="1" applyBorder="1" applyAlignment="1">
      <alignment horizontal="right"/>
    </xf>
    <xf numFmtId="4" fontId="2" fillId="4" borderId="23" xfId="0" applyNumberFormat="1" applyFont="1" applyFill="1" applyBorder="1" applyAlignment="1">
      <alignment horizontal="right"/>
    </xf>
    <xf numFmtId="4" fontId="2" fillId="9" borderId="0" xfId="0" applyNumberFormat="1" applyFont="1" applyFill="1" applyBorder="1" applyAlignment="1">
      <alignment horizontal="right"/>
    </xf>
    <xf numFmtId="4" fontId="2" fillId="4" borderId="24" xfId="0" applyNumberFormat="1" applyFont="1" applyFill="1" applyBorder="1" applyAlignment="1">
      <alignment horizontal="right"/>
    </xf>
    <xf numFmtId="4" fontId="2" fillId="4" borderId="1" xfId="0" applyNumberFormat="1" applyFont="1" applyFill="1" applyBorder="1" applyAlignment="1">
      <alignment horizontal="right"/>
    </xf>
    <xf numFmtId="4" fontId="2" fillId="0" borderId="0" xfId="0" applyNumberFormat="1" applyFont="1" applyAlignment="1">
      <alignment horizontal="right"/>
    </xf>
    <xf numFmtId="4" fontId="2" fillId="0" borderId="0" xfId="0" applyNumberFormat="1" applyFont="1" applyFill="1" applyAlignment="1">
      <alignment horizontal="right"/>
    </xf>
    <xf numFmtId="0" fontId="15" fillId="2" borderId="25" xfId="0" applyFont="1" applyFill="1" applyBorder="1" applyAlignment="1">
      <alignment horizontal="center"/>
    </xf>
    <xf numFmtId="0" fontId="15" fillId="2" borderId="8" xfId="0" applyFont="1" applyFill="1" applyBorder="1" applyAlignment="1">
      <alignment horizontal="center"/>
    </xf>
    <xf numFmtId="0" fontId="2" fillId="0" borderId="50" xfId="0" applyFont="1" applyBorder="1" applyAlignment="1">
      <alignment wrapText="1"/>
    </xf>
    <xf numFmtId="0" fontId="2" fillId="10" borderId="50" xfId="0" applyFont="1" applyFill="1" applyBorder="1" applyAlignment="1">
      <alignment wrapText="1"/>
    </xf>
    <xf numFmtId="0" fontId="2" fillId="0" borderId="50" xfId="0" quotePrefix="1" applyFont="1" applyBorder="1" applyAlignment="1">
      <alignment wrapText="1"/>
    </xf>
    <xf numFmtId="0" fontId="2" fillId="0" borderId="51" xfId="0" applyFont="1" applyBorder="1" applyAlignment="1">
      <alignment wrapText="1"/>
    </xf>
    <xf numFmtId="0" fontId="16" fillId="0" borderId="51" xfId="0" applyFont="1" applyBorder="1" applyAlignment="1">
      <alignment horizontal="center" wrapText="1"/>
    </xf>
    <xf numFmtId="0" fontId="14" fillId="2" borderId="50" xfId="0" applyFont="1" applyFill="1" applyBorder="1" applyAlignment="1">
      <alignment horizontal="left" wrapText="1"/>
    </xf>
    <xf numFmtId="0" fontId="14" fillId="2" borderId="50" xfId="0" applyFont="1" applyFill="1" applyBorder="1" applyAlignment="1">
      <alignment horizontal="left" vertical="top" wrapText="1"/>
    </xf>
    <xf numFmtId="0" fontId="2" fillId="0" borderId="50" xfId="0" applyFont="1" applyFill="1" applyBorder="1" applyAlignment="1">
      <alignment wrapText="1"/>
    </xf>
    <xf numFmtId="0" fontId="1" fillId="0" borderId="50" xfId="0" applyFont="1" applyBorder="1" applyAlignment="1">
      <alignment wrapText="1"/>
    </xf>
    <xf numFmtId="4" fontId="6" fillId="4" borderId="1" xfId="0" quotePrefix="1" applyNumberFormat="1" applyFont="1" applyFill="1" applyBorder="1" applyAlignment="1">
      <alignment wrapText="1"/>
    </xf>
    <xf numFmtId="0" fontId="1" fillId="0" borderId="0" xfId="0" applyFont="1" applyAlignment="1">
      <alignment wrapText="1"/>
    </xf>
    <xf numFmtId="0" fontId="1" fillId="6" borderId="0" xfId="0" applyFont="1" applyFill="1" applyAlignment="1">
      <alignment wrapText="1"/>
    </xf>
    <xf numFmtId="0" fontId="2" fillId="6" borderId="0" xfId="0" applyFont="1" applyFill="1" applyBorder="1" applyAlignment="1">
      <alignment wrapText="1"/>
    </xf>
    <xf numFmtId="0" fontId="6" fillId="6" borderId="4" xfId="0" applyFont="1" applyFill="1" applyBorder="1" applyAlignment="1">
      <alignment horizontal="center" wrapText="1"/>
    </xf>
    <xf numFmtId="4" fontId="6" fillId="4" borderId="1" xfId="0" applyNumberFormat="1" applyFont="1" applyFill="1" applyBorder="1" applyAlignment="1">
      <alignment wrapText="1"/>
    </xf>
    <xf numFmtId="4" fontId="6" fillId="4" borderId="3" xfId="0" applyNumberFormat="1" applyFont="1" applyFill="1" applyBorder="1" applyAlignment="1">
      <alignment wrapText="1"/>
    </xf>
    <xf numFmtId="0" fontId="2" fillId="6" borderId="0" xfId="0" applyFont="1" applyFill="1" applyAlignment="1">
      <alignment wrapText="1"/>
    </xf>
    <xf numFmtId="0" fontId="17" fillId="7" borderId="0" xfId="0" applyFont="1" applyFill="1" applyAlignment="1">
      <alignment wrapText="1"/>
    </xf>
    <xf numFmtId="0" fontId="14" fillId="7" borderId="0" xfId="0" applyFont="1" applyFill="1" applyBorder="1" applyAlignment="1">
      <alignment horizontal="left" vertical="top" wrapText="1"/>
    </xf>
    <xf numFmtId="0" fontId="2" fillId="7" borderId="0" xfId="0" applyFont="1" applyFill="1" applyBorder="1" applyAlignment="1">
      <alignment horizontal="left" wrapText="1"/>
    </xf>
    <xf numFmtId="0" fontId="2" fillId="7" borderId="0" xfId="0" applyFont="1" applyFill="1" applyAlignment="1">
      <alignment wrapText="1"/>
    </xf>
    <xf numFmtId="0" fontId="2" fillId="7" borderId="0" xfId="0" applyFont="1" applyFill="1" applyBorder="1" applyAlignment="1">
      <alignment horizontal="center" wrapText="1"/>
    </xf>
    <xf numFmtId="0" fontId="15" fillId="7" borderId="0" xfId="0" applyFont="1" applyFill="1" applyAlignment="1">
      <alignment wrapText="1"/>
    </xf>
    <xf numFmtId="0" fontId="15" fillId="2" borderId="50" xfId="0" applyFont="1" applyFill="1" applyBorder="1" applyAlignment="1">
      <alignment wrapText="1"/>
    </xf>
    <xf numFmtId="0" fontId="0" fillId="0" borderId="50" xfId="0" applyBorder="1" applyAlignment="1">
      <alignment wrapText="1"/>
    </xf>
    <xf numFmtId="0" fontId="15" fillId="2" borderId="52" xfId="0" applyFont="1" applyFill="1" applyBorder="1" applyAlignment="1">
      <alignment wrapText="1"/>
    </xf>
    <xf numFmtId="0" fontId="15" fillId="2" borderId="50" xfId="0" applyFont="1" applyFill="1" applyBorder="1"/>
    <xf numFmtId="0" fontId="0" fillId="0" borderId="50" xfId="0" applyBorder="1"/>
    <xf numFmtId="0" fontId="8" fillId="0" borderId="0" xfId="0" applyFont="1" applyBorder="1" applyAlignment="1">
      <alignment wrapText="1"/>
    </xf>
    <xf numFmtId="0" fontId="8" fillId="0" borderId="0" xfId="0" applyFont="1" applyAlignment="1">
      <alignment wrapText="1"/>
    </xf>
    <xf numFmtId="0" fontId="1" fillId="11" borderId="0" xfId="0" applyFont="1" applyFill="1" applyAlignment="1">
      <alignment wrapText="1"/>
    </xf>
    <xf numFmtId="0" fontId="2" fillId="11" borderId="0" xfId="0" applyFont="1" applyFill="1" applyBorder="1" applyAlignment="1">
      <alignment wrapText="1"/>
    </xf>
    <xf numFmtId="0" fontId="6" fillId="11" borderId="4" xfId="0" applyFont="1" applyFill="1" applyBorder="1" applyAlignment="1">
      <alignment wrapText="1"/>
    </xf>
    <xf numFmtId="0" fontId="1" fillId="12" borderId="0" xfId="0" applyFont="1" applyFill="1" applyAlignment="1">
      <alignment wrapText="1"/>
    </xf>
    <xf numFmtId="0" fontId="2" fillId="12" borderId="0" xfId="0" applyFont="1" applyFill="1" applyBorder="1" applyAlignment="1">
      <alignment wrapText="1"/>
    </xf>
    <xf numFmtId="0" fontId="2" fillId="12" borderId="0" xfId="0" applyFont="1" applyFill="1" applyAlignment="1">
      <alignment horizontal="center" wrapText="1"/>
    </xf>
    <xf numFmtId="0" fontId="6" fillId="12" borderId="4" xfId="0" applyFont="1" applyFill="1" applyBorder="1" applyAlignment="1">
      <alignment wrapText="1"/>
    </xf>
    <xf numFmtId="0" fontId="2" fillId="13" borderId="23" xfId="0" applyNumberFormat="1" applyFont="1" applyFill="1" applyBorder="1" applyAlignment="1">
      <alignment vertical="center" wrapText="1"/>
    </xf>
    <xf numFmtId="0" fontId="2" fillId="13" borderId="4" xfId="0" applyNumberFormat="1" applyFont="1" applyFill="1" applyBorder="1" applyAlignment="1">
      <alignment vertical="center" wrapText="1"/>
    </xf>
    <xf numFmtId="0" fontId="2" fillId="13" borderId="2" xfId="0" applyNumberFormat="1" applyFont="1" applyFill="1" applyBorder="1" applyAlignment="1">
      <alignment vertical="center" wrapText="1"/>
    </xf>
    <xf numFmtId="0" fontId="2" fillId="8" borderId="23" xfId="0" applyNumberFormat="1" applyFont="1" applyFill="1" applyBorder="1" applyAlignment="1">
      <alignment vertical="center" wrapText="1"/>
    </xf>
    <xf numFmtId="0" fontId="2" fillId="8" borderId="4" xfId="0" applyNumberFormat="1" applyFont="1" applyFill="1" applyBorder="1" applyAlignment="1">
      <alignment vertical="center" wrapText="1"/>
    </xf>
    <xf numFmtId="0" fontId="2" fillId="8" borderId="2" xfId="0" applyNumberFormat="1" applyFont="1" applyFill="1" applyBorder="1" applyAlignment="1">
      <alignment vertical="center" wrapText="1"/>
    </xf>
    <xf numFmtId="0" fontId="1" fillId="11" borderId="1" xfId="0" applyFont="1" applyFill="1" applyBorder="1"/>
    <xf numFmtId="0" fontId="1" fillId="12" borderId="1" xfId="0" applyFont="1" applyFill="1" applyBorder="1"/>
    <xf numFmtId="0" fontId="13" fillId="6" borderId="26" xfId="0" applyFont="1" applyFill="1" applyBorder="1" applyAlignment="1">
      <alignment horizontal="center" wrapText="1"/>
    </xf>
    <xf numFmtId="0" fontId="13" fillId="6" borderId="0" xfId="0" applyFont="1" applyFill="1" applyBorder="1" applyAlignment="1">
      <alignment horizontal="center" wrapText="1"/>
    </xf>
    <xf numFmtId="0" fontId="13" fillId="6" borderId="5" xfId="0" applyFont="1" applyFill="1" applyBorder="1" applyAlignment="1">
      <alignment horizontal="center" wrapText="1"/>
    </xf>
    <xf numFmtId="0" fontId="6" fillId="14" borderId="4" xfId="0" applyFont="1" applyFill="1" applyBorder="1" applyAlignment="1">
      <alignment horizontal="center" wrapText="1"/>
    </xf>
    <xf numFmtId="0" fontId="1" fillId="15" borderId="2" xfId="0" applyFont="1" applyFill="1" applyBorder="1" applyAlignment="1">
      <alignment horizontal="center" wrapText="1"/>
    </xf>
    <xf numFmtId="0" fontId="1" fillId="16" borderId="4" xfId="0" applyFont="1" applyFill="1" applyBorder="1" applyAlignment="1">
      <alignment horizontal="center" wrapText="1"/>
    </xf>
    <xf numFmtId="0" fontId="1" fillId="14" borderId="15" xfId="0" applyFont="1" applyFill="1" applyBorder="1" applyAlignment="1">
      <alignment vertical="center" wrapText="1"/>
    </xf>
    <xf numFmtId="0" fontId="2" fillId="14" borderId="15" xfId="0" applyFont="1" applyFill="1" applyBorder="1" applyAlignment="1">
      <alignment vertical="center" wrapText="1"/>
    </xf>
    <xf numFmtId="0" fontId="1" fillId="4" borderId="20" xfId="0" applyFont="1" applyFill="1" applyBorder="1" applyAlignment="1">
      <alignment wrapText="1"/>
    </xf>
    <xf numFmtId="0" fontId="1" fillId="4" borderId="20" xfId="0" applyFont="1" applyFill="1" applyBorder="1" applyAlignment="1">
      <alignment horizontal="center" wrapText="1"/>
    </xf>
    <xf numFmtId="0" fontId="1" fillId="4" borderId="18" xfId="0" applyFont="1" applyFill="1" applyBorder="1" applyAlignment="1">
      <alignment wrapText="1"/>
    </xf>
    <xf numFmtId="0" fontId="1" fillId="4" borderId="18" xfId="0" applyFont="1" applyFill="1" applyBorder="1" applyAlignment="1">
      <alignment horizontal="center" wrapText="1"/>
    </xf>
    <xf numFmtId="0" fontId="1" fillId="4" borderId="18" xfId="0" applyFont="1" applyFill="1" applyBorder="1" applyAlignment="1">
      <alignment vertical="center" textRotation="90" wrapText="1"/>
    </xf>
    <xf numFmtId="0" fontId="18" fillId="4" borderId="20" xfId="0" applyFont="1" applyFill="1" applyBorder="1" applyAlignment="1">
      <alignment horizontal="center" wrapText="1"/>
    </xf>
    <xf numFmtId="0" fontId="18" fillId="4" borderId="18" xfId="0" applyFont="1" applyFill="1" applyBorder="1" applyAlignment="1">
      <alignment horizontal="center" wrapText="1"/>
    </xf>
    <xf numFmtId="0" fontId="13" fillId="11" borderId="0" xfId="0" applyFont="1" applyFill="1" applyAlignment="1">
      <alignment horizontal="center" wrapText="1"/>
    </xf>
    <xf numFmtId="0" fontId="13" fillId="4" borderId="20" xfId="0" applyFont="1" applyFill="1" applyBorder="1" applyAlignment="1">
      <alignment horizontal="center" wrapText="1"/>
    </xf>
    <xf numFmtId="0" fontId="1" fillId="14" borderId="27" xfId="0" applyFont="1" applyFill="1" applyBorder="1" applyAlignment="1">
      <alignment vertical="center" wrapText="1"/>
    </xf>
    <xf numFmtId="0" fontId="2" fillId="14" borderId="7" xfId="0" applyFont="1" applyFill="1" applyBorder="1"/>
    <xf numFmtId="0" fontId="2" fillId="14" borderId="28" xfId="0" applyFont="1" applyFill="1" applyBorder="1" applyAlignment="1">
      <alignment horizontal="center"/>
    </xf>
    <xf numFmtId="0" fontId="2" fillId="14" borderId="8" xfId="0" applyFont="1" applyFill="1" applyBorder="1"/>
    <xf numFmtId="0" fontId="2" fillId="14" borderId="29" xfId="0" applyFont="1" applyFill="1" applyBorder="1" applyAlignment="1">
      <alignment horizontal="center"/>
    </xf>
    <xf numFmtId="0" fontId="2" fillId="14" borderId="9" xfId="0" applyFont="1" applyFill="1" applyBorder="1"/>
    <xf numFmtId="0" fontId="2" fillId="14" borderId="30" xfId="0" applyFont="1" applyFill="1" applyBorder="1" applyAlignment="1">
      <alignment horizontal="center"/>
    </xf>
    <xf numFmtId="4" fontId="2" fillId="3" borderId="21" xfId="0" applyNumberFormat="1" applyFont="1" applyFill="1" applyBorder="1" applyAlignment="1">
      <alignment horizontal="right"/>
    </xf>
    <xf numFmtId="4" fontId="2" fillId="3" borderId="0" xfId="0" applyNumberFormat="1" applyFont="1" applyFill="1" applyBorder="1" applyAlignment="1">
      <alignment horizontal="right"/>
    </xf>
    <xf numFmtId="4" fontId="2" fillId="3" borderId="5" xfId="0" applyNumberFormat="1" applyFont="1" applyFill="1" applyBorder="1" applyAlignment="1">
      <alignment horizontal="right"/>
    </xf>
    <xf numFmtId="0" fontId="1" fillId="4" borderId="12" xfId="0" applyFont="1" applyFill="1" applyBorder="1"/>
    <xf numFmtId="0" fontId="1" fillId="4" borderId="31" xfId="0" applyFont="1" applyFill="1" applyBorder="1"/>
    <xf numFmtId="0" fontId="1" fillId="4" borderId="13" xfId="0" applyFont="1" applyFill="1" applyBorder="1" applyAlignment="1">
      <alignment horizontal="center"/>
    </xf>
    <xf numFmtId="0" fontId="1" fillId="4" borderId="32" xfId="0" applyFont="1" applyFill="1" applyBorder="1"/>
    <xf numFmtId="0" fontId="1" fillId="4" borderId="33" xfId="0" applyFont="1" applyFill="1" applyBorder="1"/>
    <xf numFmtId="0" fontId="1" fillId="4" borderId="34" xfId="0" applyFont="1" applyFill="1" applyBorder="1"/>
    <xf numFmtId="0" fontId="1" fillId="4" borderId="35" xfId="0" applyFont="1" applyFill="1" applyBorder="1" applyAlignment="1">
      <alignment horizontal="center"/>
    </xf>
    <xf numFmtId="4" fontId="2" fillId="13" borderId="36" xfId="0" applyNumberFormat="1" applyFont="1" applyFill="1" applyBorder="1" applyAlignment="1">
      <alignment horizontal="right" vertical="center" wrapText="1"/>
    </xf>
    <xf numFmtId="4" fontId="2" fillId="13" borderId="37" xfId="0" applyNumberFormat="1" applyFont="1" applyFill="1" applyBorder="1" applyAlignment="1">
      <alignment horizontal="right" vertical="center" wrapText="1"/>
    </xf>
    <xf numFmtId="4" fontId="2" fillId="13" borderId="22" xfId="0" applyNumberFormat="1" applyFont="1" applyFill="1" applyBorder="1" applyAlignment="1">
      <alignment horizontal="right" vertical="center" wrapText="1"/>
    </xf>
    <xf numFmtId="4" fontId="2" fillId="13" borderId="38" xfId="0" applyNumberFormat="1" applyFont="1" applyFill="1" applyBorder="1" applyAlignment="1">
      <alignment horizontal="right" vertical="center" wrapText="1"/>
    </xf>
    <xf numFmtId="4" fontId="2" fillId="13" borderId="16" xfId="0" applyNumberFormat="1" applyFont="1" applyFill="1" applyBorder="1" applyAlignment="1">
      <alignment horizontal="right" vertical="center" wrapText="1"/>
    </xf>
    <xf numFmtId="4" fontId="2" fillId="8" borderId="26" xfId="0" applyNumberFormat="1" applyFont="1" applyFill="1" applyBorder="1" applyAlignment="1">
      <alignment horizontal="right"/>
    </xf>
    <xf numFmtId="4" fontId="2" fillId="8" borderId="39" xfId="0" applyNumberFormat="1" applyFont="1" applyFill="1" applyBorder="1" applyAlignment="1">
      <alignment horizontal="right"/>
    </xf>
    <xf numFmtId="4" fontId="2" fillId="8" borderId="20" xfId="0" applyNumberFormat="1" applyFont="1" applyFill="1" applyBorder="1" applyAlignment="1">
      <alignment horizontal="right"/>
    </xf>
    <xf numFmtId="0" fontId="1" fillId="4" borderId="32" xfId="0" applyFont="1" applyFill="1" applyBorder="1" applyAlignment="1">
      <alignment vertical="center" textRotation="90"/>
    </xf>
    <xf numFmtId="0" fontId="2" fillId="11" borderId="8" xfId="0" applyFont="1" applyFill="1" applyBorder="1"/>
    <xf numFmtId="4" fontId="2" fillId="17" borderId="37" xfId="0" applyNumberFormat="1" applyFont="1" applyFill="1" applyBorder="1" applyAlignment="1">
      <alignment horizontal="right"/>
    </xf>
    <xf numFmtId="0" fontId="2" fillId="12" borderId="8" xfId="0" applyFont="1" applyFill="1" applyBorder="1"/>
    <xf numFmtId="0" fontId="2" fillId="12" borderId="29" xfId="0" applyFont="1" applyFill="1" applyBorder="1" applyAlignment="1">
      <alignment horizontal="center"/>
    </xf>
    <xf numFmtId="4" fontId="1" fillId="16" borderId="37" xfId="0" applyNumberFormat="1" applyFont="1" applyFill="1" applyBorder="1" applyAlignment="1">
      <alignment horizontal="right" wrapText="1"/>
    </xf>
    <xf numFmtId="4" fontId="2" fillId="5" borderId="0" xfId="0" applyNumberFormat="1" applyFont="1" applyFill="1" applyBorder="1" applyAlignment="1">
      <alignment horizontal="right"/>
    </xf>
    <xf numFmtId="0" fontId="17" fillId="6" borderId="28" xfId="0" applyFont="1" applyFill="1" applyBorder="1" applyAlignment="1">
      <alignment horizontal="center"/>
    </xf>
    <xf numFmtId="0" fontId="17" fillId="6" borderId="29" xfId="0" applyFont="1" applyFill="1" applyBorder="1" applyAlignment="1">
      <alignment horizontal="center"/>
    </xf>
    <xf numFmtId="0" fontId="17" fillId="6" borderId="30" xfId="0" applyFont="1" applyFill="1" applyBorder="1" applyAlignment="1">
      <alignment horizontal="center"/>
    </xf>
    <xf numFmtId="0" fontId="19" fillId="4" borderId="13" xfId="0" applyFont="1" applyFill="1" applyBorder="1" applyAlignment="1">
      <alignment horizontal="center"/>
    </xf>
    <xf numFmtId="0" fontId="17" fillId="6" borderId="40" xfId="0" applyFont="1" applyFill="1" applyBorder="1" applyAlignment="1">
      <alignment horizontal="center"/>
    </xf>
    <xf numFmtId="0" fontId="17" fillId="6" borderId="41" xfId="0" applyFont="1" applyFill="1" applyBorder="1" applyAlignment="1">
      <alignment horizontal="center"/>
    </xf>
    <xf numFmtId="0" fontId="17" fillId="11" borderId="29" xfId="0" applyFont="1" applyFill="1" applyBorder="1" applyAlignment="1">
      <alignment horizontal="center"/>
    </xf>
    <xf numFmtId="0" fontId="17" fillId="12" borderId="29" xfId="0" applyFont="1" applyFill="1" applyBorder="1" applyAlignment="1">
      <alignment horizontal="center"/>
    </xf>
    <xf numFmtId="0" fontId="2" fillId="6" borderId="0" xfId="0" applyFont="1" applyFill="1" applyBorder="1"/>
    <xf numFmtId="0" fontId="2" fillId="6" borderId="31" xfId="0" applyFont="1" applyFill="1" applyBorder="1"/>
    <xf numFmtId="0" fontId="2" fillId="0" borderId="50" xfId="0" applyFont="1" applyBorder="1" applyAlignment="1">
      <alignment horizontal="left" vertical="top" wrapText="1"/>
    </xf>
    <xf numFmtId="4" fontId="2" fillId="15" borderId="38" xfId="0" applyNumberFormat="1" applyFont="1" applyFill="1" applyBorder="1" applyAlignment="1">
      <alignment horizontal="right" wrapText="1"/>
    </xf>
    <xf numFmtId="4" fontId="2" fillId="15" borderId="37" xfId="0" applyNumberFormat="1" applyFont="1" applyFill="1" applyBorder="1" applyAlignment="1">
      <alignment horizontal="right" wrapText="1"/>
    </xf>
    <xf numFmtId="4" fontId="2" fillId="15" borderId="22" xfId="0" applyNumberFormat="1" applyFont="1" applyFill="1" applyBorder="1" applyAlignment="1">
      <alignment horizontal="right" wrapText="1"/>
    </xf>
    <xf numFmtId="4" fontId="14" fillId="2" borderId="42" xfId="0" applyNumberFormat="1" applyFont="1" applyFill="1" applyBorder="1" applyAlignment="1">
      <alignment horizontal="center" wrapText="1"/>
    </xf>
    <xf numFmtId="4" fontId="2" fillId="13" borderId="38" xfId="0" applyNumberFormat="1" applyFont="1" applyFill="1" applyBorder="1" applyAlignment="1">
      <alignment horizontal="right" wrapText="1"/>
    </xf>
    <xf numFmtId="4" fontId="2" fillId="13" borderId="37" xfId="0" applyNumberFormat="1" applyFont="1" applyFill="1" applyBorder="1" applyAlignment="1">
      <alignment horizontal="right" wrapText="1"/>
    </xf>
    <xf numFmtId="4" fontId="2" fillId="13" borderId="22" xfId="0" applyNumberFormat="1" applyFont="1" applyFill="1" applyBorder="1" applyAlignment="1">
      <alignment horizontal="right" wrapText="1"/>
    </xf>
    <xf numFmtId="0" fontId="1" fillId="4" borderId="2" xfId="0" applyFont="1" applyFill="1" applyBorder="1" applyAlignment="1">
      <alignment horizontal="center" wrapText="1"/>
    </xf>
    <xf numFmtId="0" fontId="1" fillId="4" borderId="1" xfId="0" applyFont="1" applyFill="1" applyBorder="1" applyAlignment="1">
      <alignment horizontal="center" wrapText="1"/>
    </xf>
    <xf numFmtId="0" fontId="2" fillId="4" borderId="23" xfId="0" applyNumberFormat="1" applyFont="1" applyFill="1" applyBorder="1" applyAlignment="1">
      <alignment vertical="center" wrapText="1"/>
    </xf>
    <xf numFmtId="0" fontId="2" fillId="4" borderId="4" xfId="0" applyNumberFormat="1" applyFont="1" applyFill="1" applyBorder="1" applyAlignment="1">
      <alignment vertical="center" wrapText="1"/>
    </xf>
    <xf numFmtId="0" fontId="1" fillId="4" borderId="4" xfId="0" applyNumberFormat="1" applyFont="1" applyFill="1" applyBorder="1" applyAlignment="1">
      <alignment horizontal="center" vertical="center" wrapText="1"/>
    </xf>
    <xf numFmtId="0" fontId="2" fillId="4" borderId="2" xfId="0" applyNumberFormat="1" applyFont="1" applyFill="1" applyBorder="1" applyAlignment="1">
      <alignment vertical="center" wrapText="1"/>
    </xf>
    <xf numFmtId="0" fontId="1" fillId="4" borderId="4" xfId="0" applyFont="1" applyFill="1" applyBorder="1" applyAlignment="1">
      <alignment horizontal="center" wrapText="1"/>
    </xf>
    <xf numFmtId="0" fontId="20" fillId="2" borderId="43" xfId="0" applyFont="1" applyFill="1" applyBorder="1" applyAlignment="1">
      <alignment horizontal="center" wrapText="1"/>
    </xf>
    <xf numFmtId="0" fontId="2" fillId="14" borderId="5" xfId="0" applyFont="1" applyFill="1" applyBorder="1" applyAlignment="1">
      <alignment horizontal="center" wrapText="1"/>
    </xf>
    <xf numFmtId="0" fontId="13" fillId="18" borderId="1" xfId="0" applyFont="1" applyFill="1" applyBorder="1" applyAlignment="1">
      <alignment horizontal="center" wrapText="1"/>
    </xf>
    <xf numFmtId="0" fontId="13" fillId="18" borderId="29" xfId="0" applyFont="1" applyFill="1" applyBorder="1" applyAlignment="1">
      <alignment horizontal="center" wrapText="1"/>
    </xf>
    <xf numFmtId="0" fontId="2" fillId="18" borderId="50" xfId="0" applyFont="1" applyFill="1" applyBorder="1" applyAlignment="1">
      <alignment wrapText="1"/>
    </xf>
    <xf numFmtId="0" fontId="21" fillId="13" borderId="1" xfId="0" applyFont="1" applyFill="1" applyBorder="1" applyAlignment="1">
      <alignment horizontal="center" wrapText="1"/>
    </xf>
    <xf numFmtId="0" fontId="21" fillId="8" borderId="1" xfId="0" applyFont="1" applyFill="1" applyBorder="1" applyAlignment="1">
      <alignment horizontal="center" wrapText="1"/>
    </xf>
    <xf numFmtId="0" fontId="22" fillId="13" borderId="4" xfId="0" applyNumberFormat="1" applyFont="1" applyFill="1" applyBorder="1" applyAlignment="1">
      <alignment vertical="center" wrapText="1"/>
    </xf>
    <xf numFmtId="0" fontId="22" fillId="8" borderId="4" xfId="0" applyNumberFormat="1" applyFont="1" applyFill="1" applyBorder="1" applyAlignment="1">
      <alignment vertical="center" wrapText="1"/>
    </xf>
    <xf numFmtId="0" fontId="21" fillId="13" borderId="4" xfId="0" applyNumberFormat="1" applyFont="1" applyFill="1" applyBorder="1" applyAlignment="1">
      <alignment horizontal="center" vertical="center" wrapText="1"/>
    </xf>
    <xf numFmtId="0" fontId="21" fillId="8" borderId="4" xfId="0" applyNumberFormat="1" applyFont="1" applyFill="1" applyBorder="1" applyAlignment="1">
      <alignment horizontal="center" vertical="center" wrapText="1"/>
    </xf>
    <xf numFmtId="0" fontId="21" fillId="17" borderId="2" xfId="0" applyFont="1" applyFill="1" applyBorder="1" applyAlignment="1">
      <alignment horizontal="center" wrapText="1"/>
    </xf>
    <xf numFmtId="0" fontId="21" fillId="9" borderId="2" xfId="0" applyFont="1" applyFill="1" applyBorder="1" applyAlignment="1">
      <alignment horizontal="center" wrapText="1"/>
    </xf>
    <xf numFmtId="0" fontId="14" fillId="2" borderId="50" xfId="4" applyFont="1" applyFill="1" applyBorder="1" applyAlignment="1">
      <alignment horizontal="left" wrapText="1"/>
    </xf>
    <xf numFmtId="0" fontId="2" fillId="0" borderId="53" xfId="4" applyFont="1" applyBorder="1" applyAlignment="1">
      <alignment wrapText="1"/>
    </xf>
    <xf numFmtId="0" fontId="2" fillId="0" borderId="0" xfId="4" applyFont="1" applyAlignment="1">
      <alignment wrapText="1"/>
    </xf>
    <xf numFmtId="0" fontId="2" fillId="10" borderId="50" xfId="4" applyFont="1" applyFill="1" applyBorder="1"/>
    <xf numFmtId="0" fontId="14" fillId="2" borderId="50" xfId="4" applyFont="1" applyFill="1" applyBorder="1" applyAlignment="1">
      <alignment horizontal="left" vertical="top" wrapText="1"/>
    </xf>
    <xf numFmtId="0" fontId="14" fillId="7" borderId="0" xfId="4" applyFont="1" applyFill="1" applyBorder="1" applyAlignment="1">
      <alignment horizontal="left" vertical="top" wrapText="1"/>
    </xf>
    <xf numFmtId="0" fontId="2" fillId="7" borderId="0" xfId="4" applyFont="1" applyFill="1" applyBorder="1" applyAlignment="1">
      <alignment horizontal="left" wrapText="1"/>
    </xf>
    <xf numFmtId="0" fontId="2" fillId="7" borderId="0" xfId="4" applyFont="1" applyFill="1" applyAlignment="1">
      <alignment wrapText="1"/>
    </xf>
    <xf numFmtId="0" fontId="15" fillId="2" borderId="25" xfId="4" applyFont="1" applyFill="1" applyBorder="1" applyAlignment="1">
      <alignment horizontal="center"/>
    </xf>
    <xf numFmtId="0" fontId="15" fillId="2" borderId="8" xfId="4" applyFont="1" applyFill="1" applyBorder="1" applyAlignment="1">
      <alignment horizontal="center"/>
    </xf>
    <xf numFmtId="0" fontId="2" fillId="0" borderId="0" xfId="4" applyFont="1" applyAlignment="1">
      <alignment horizontal="center"/>
    </xf>
    <xf numFmtId="0" fontId="2" fillId="14" borderId="7" xfId="4" applyFont="1" applyFill="1" applyBorder="1"/>
    <xf numFmtId="0" fontId="2" fillId="14" borderId="28" xfId="4" applyFont="1" applyFill="1" applyBorder="1" applyAlignment="1">
      <alignment horizontal="center"/>
    </xf>
    <xf numFmtId="0" fontId="2" fillId="0" borderId="0" xfId="4" applyFont="1"/>
    <xf numFmtId="0" fontId="2" fillId="14" borderId="8" xfId="4" applyFont="1" applyFill="1" applyBorder="1"/>
    <xf numFmtId="0" fontId="2" fillId="14" borderId="29" xfId="4" applyFont="1" applyFill="1" applyBorder="1" applyAlignment="1">
      <alignment horizontal="center"/>
    </xf>
    <xf numFmtId="0" fontId="2" fillId="14" borderId="9" xfId="4" applyFont="1" applyFill="1" applyBorder="1"/>
    <xf numFmtId="0" fontId="2" fillId="14" borderId="30" xfId="4" applyFont="1" applyFill="1" applyBorder="1" applyAlignment="1">
      <alignment horizontal="center"/>
    </xf>
    <xf numFmtId="0" fontId="1" fillId="4" borderId="12" xfId="4" applyFont="1" applyFill="1" applyBorder="1"/>
    <xf numFmtId="0" fontId="1" fillId="4" borderId="31" xfId="4" applyFont="1" applyFill="1" applyBorder="1"/>
    <xf numFmtId="0" fontId="1" fillId="4" borderId="13" xfId="4" applyFont="1" applyFill="1" applyBorder="1" applyAlignment="1">
      <alignment horizontal="center"/>
    </xf>
    <xf numFmtId="0" fontId="1" fillId="0" borderId="0" xfId="4" applyFont="1"/>
    <xf numFmtId="0" fontId="2" fillId="6" borderId="7" xfId="4" applyFont="1" applyFill="1" applyBorder="1"/>
    <xf numFmtId="0" fontId="17" fillId="6" borderId="28" xfId="4" applyFont="1" applyFill="1" applyBorder="1" applyAlignment="1">
      <alignment horizontal="center"/>
    </xf>
    <xf numFmtId="0" fontId="2" fillId="6" borderId="8" xfId="4" applyFont="1" applyFill="1" applyBorder="1"/>
    <xf numFmtId="0" fontId="17" fillId="6" borderId="29" xfId="4" applyFont="1" applyFill="1" applyBorder="1" applyAlignment="1">
      <alignment horizontal="center"/>
    </xf>
    <xf numFmtId="0" fontId="2" fillId="6" borderId="9" xfId="4" applyFont="1" applyFill="1" applyBorder="1"/>
    <xf numFmtId="0" fontId="17" fillId="6" borderId="30" xfId="4" applyFont="1" applyFill="1" applyBorder="1" applyAlignment="1">
      <alignment horizontal="center"/>
    </xf>
    <xf numFmtId="0" fontId="1" fillId="4" borderId="32" xfId="4" applyFont="1" applyFill="1" applyBorder="1"/>
    <xf numFmtId="0" fontId="19" fillId="4" borderId="13" xfId="4" applyFont="1" applyFill="1" applyBorder="1" applyAlignment="1">
      <alignment horizontal="center"/>
    </xf>
    <xf numFmtId="0" fontId="1" fillId="4" borderId="33" xfId="4" applyFont="1" applyFill="1" applyBorder="1"/>
    <xf numFmtId="0" fontId="1" fillId="4" borderId="34" xfId="4" applyFont="1" applyFill="1" applyBorder="1"/>
    <xf numFmtId="0" fontId="1" fillId="4" borderId="35" xfId="4" applyFont="1" applyFill="1" applyBorder="1" applyAlignment="1">
      <alignment horizontal="center"/>
    </xf>
    <xf numFmtId="0" fontId="2" fillId="6" borderId="10" xfId="4" applyFont="1" applyFill="1" applyBorder="1"/>
    <xf numFmtId="0" fontId="17" fillId="6" borderId="40" xfId="4" applyFont="1" applyFill="1" applyBorder="1" applyAlignment="1">
      <alignment horizontal="center"/>
    </xf>
    <xf numFmtId="0" fontId="2" fillId="6" borderId="11" xfId="4" applyFont="1" applyFill="1" applyBorder="1"/>
    <xf numFmtId="0" fontId="17" fillId="6" borderId="41" xfId="4" applyFont="1" applyFill="1" applyBorder="1" applyAlignment="1">
      <alignment horizontal="center"/>
    </xf>
    <xf numFmtId="0" fontId="1" fillId="6" borderId="12" xfId="4" applyFont="1" applyFill="1" applyBorder="1" applyAlignment="1">
      <alignment horizontal="center" vertical="center" textRotation="90" wrapText="1"/>
    </xf>
    <xf numFmtId="0" fontId="2" fillId="6" borderId="31" xfId="4" applyFont="1" applyFill="1" applyBorder="1"/>
    <xf numFmtId="0" fontId="13" fillId="6" borderId="13" xfId="4" applyFont="1" applyFill="1" applyBorder="1" applyAlignment="1">
      <alignment horizontal="center"/>
    </xf>
    <xf numFmtId="0" fontId="1" fillId="4" borderId="32" xfId="4" applyFont="1" applyFill="1" applyBorder="1" applyAlignment="1">
      <alignment vertical="center" textRotation="90"/>
    </xf>
    <xf numFmtId="0" fontId="2" fillId="11" borderId="8" xfId="4" applyFont="1" applyFill="1" applyBorder="1"/>
    <xf numFmtId="0" fontId="17" fillId="11" borderId="29" xfId="4" applyFont="1" applyFill="1" applyBorder="1" applyAlignment="1">
      <alignment horizontal="center"/>
    </xf>
    <xf numFmtId="0" fontId="2" fillId="12" borderId="8" xfId="4" applyFont="1" applyFill="1" applyBorder="1"/>
    <xf numFmtId="0" fontId="2" fillId="12" borderId="29" xfId="4" applyFont="1" applyFill="1" applyBorder="1" applyAlignment="1">
      <alignment horizontal="center"/>
    </xf>
    <xf numFmtId="0" fontId="17" fillId="12" borderId="29" xfId="4" applyFont="1" applyFill="1" applyBorder="1" applyAlignment="1">
      <alignment horizontal="center"/>
    </xf>
    <xf numFmtId="0" fontId="2" fillId="0" borderId="0" xfId="4" applyFont="1" applyBorder="1"/>
    <xf numFmtId="4" fontId="2" fillId="0" borderId="0" xfId="4" applyNumberFormat="1" applyFont="1" applyAlignment="1">
      <alignment horizontal="right"/>
    </xf>
    <xf numFmtId="0" fontId="2" fillId="0" borderId="50" xfId="0" applyFont="1" applyBorder="1" applyAlignment="1">
      <alignment horizontal="left" wrapText="1"/>
    </xf>
    <xf numFmtId="0" fontId="1" fillId="0" borderId="50" xfId="0" applyFont="1" applyBorder="1" applyAlignment="1">
      <alignment wrapText="1"/>
    </xf>
    <xf numFmtId="0" fontId="15" fillId="2" borderId="27" xfId="0" applyFont="1" applyFill="1" applyBorder="1" applyAlignment="1">
      <alignment horizontal="center" wrapText="1"/>
    </xf>
    <xf numFmtId="0" fontId="15" fillId="2" borderId="43" xfId="0" applyFont="1" applyFill="1" applyBorder="1" applyAlignment="1">
      <alignment horizontal="center" wrapText="1"/>
    </xf>
    <xf numFmtId="0" fontId="1" fillId="17" borderId="19" xfId="0" applyFont="1" applyFill="1" applyBorder="1" applyAlignment="1">
      <alignment horizontal="left" vertical="center" wrapText="1"/>
    </xf>
    <xf numFmtId="0" fontId="1" fillId="17" borderId="4" xfId="0" applyFont="1" applyFill="1" applyBorder="1" applyAlignment="1">
      <alignment horizontal="left" vertical="center" wrapText="1"/>
    </xf>
    <xf numFmtId="0" fontId="1" fillId="17" borderId="2" xfId="0" applyFont="1" applyFill="1" applyBorder="1" applyAlignment="1">
      <alignment horizontal="left" vertical="center" wrapText="1"/>
    </xf>
    <xf numFmtId="0" fontId="1" fillId="9" borderId="19"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2" xfId="0" applyFont="1" applyFill="1" applyBorder="1" applyAlignment="1">
      <alignment horizontal="left" vertical="center" wrapText="1"/>
    </xf>
    <xf numFmtId="0" fontId="1" fillId="13" borderId="19" xfId="0" applyNumberFormat="1" applyFont="1" applyFill="1" applyBorder="1" applyAlignment="1">
      <alignment horizontal="left" vertical="center" wrapText="1"/>
    </xf>
    <xf numFmtId="0" fontId="1" fillId="13" borderId="4" xfId="0" applyNumberFormat="1" applyFont="1" applyFill="1" applyBorder="1" applyAlignment="1">
      <alignment horizontal="left" vertical="center" wrapText="1"/>
    </xf>
    <xf numFmtId="0" fontId="1" fillId="13" borderId="2" xfId="0" applyNumberFormat="1" applyFont="1" applyFill="1" applyBorder="1" applyAlignment="1">
      <alignment horizontal="left" vertical="center" wrapText="1"/>
    </xf>
    <xf numFmtId="0" fontId="1" fillId="8" borderId="19" xfId="0" applyNumberFormat="1" applyFont="1" applyFill="1" applyBorder="1" applyAlignment="1">
      <alignment horizontal="left" vertical="center" wrapText="1"/>
    </xf>
    <xf numFmtId="0" fontId="1" fillId="8" borderId="4" xfId="0" applyNumberFormat="1" applyFont="1" applyFill="1" applyBorder="1" applyAlignment="1">
      <alignment horizontal="left" vertical="center" wrapText="1"/>
    </xf>
    <xf numFmtId="0" fontId="1" fillId="8" borderId="2" xfId="0" applyNumberFormat="1" applyFont="1" applyFill="1" applyBorder="1" applyAlignment="1">
      <alignment horizontal="left" vertical="center" wrapText="1"/>
    </xf>
    <xf numFmtId="0" fontId="1" fillId="15" borderId="19" xfId="0" applyFont="1" applyFill="1" applyBorder="1" applyAlignment="1">
      <alignment horizontal="left" vertical="center" wrapText="1"/>
    </xf>
    <xf numFmtId="0" fontId="1" fillId="15" borderId="4" xfId="0" applyFont="1" applyFill="1" applyBorder="1" applyAlignment="1">
      <alignment horizontal="left" vertical="center" wrapText="1"/>
    </xf>
    <xf numFmtId="0" fontId="1" fillId="15" borderId="2" xfId="0" applyFont="1" applyFill="1" applyBorder="1" applyAlignment="1">
      <alignment horizontal="left" vertical="center" wrapText="1"/>
    </xf>
    <xf numFmtId="0" fontId="1" fillId="3" borderId="19"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16" borderId="19" xfId="0" applyFont="1" applyFill="1" applyBorder="1" applyAlignment="1">
      <alignment horizontal="left" vertical="center" wrapText="1"/>
    </xf>
    <xf numFmtId="0" fontId="1" fillId="16" borderId="4" xfId="0" applyFont="1" applyFill="1" applyBorder="1" applyAlignment="1">
      <alignment horizontal="left" vertical="center" wrapText="1"/>
    </xf>
    <xf numFmtId="0" fontId="1" fillId="16" borderId="2" xfId="0" applyFont="1" applyFill="1" applyBorder="1" applyAlignment="1">
      <alignment horizontal="left" vertical="center" wrapText="1"/>
    </xf>
    <xf numFmtId="0" fontId="1" fillId="5" borderId="19"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2" xfId="0" applyFont="1" applyFill="1" applyBorder="1" applyAlignment="1">
      <alignment horizontal="left" vertical="center" wrapText="1"/>
    </xf>
    <xf numFmtId="0" fontId="1" fillId="8" borderId="19" xfId="0" applyFont="1" applyFill="1" applyBorder="1" applyAlignment="1">
      <alignment horizontal="left" vertical="center" wrapText="1"/>
    </xf>
    <xf numFmtId="0" fontId="1" fillId="8" borderId="4" xfId="0" applyFont="1" applyFill="1" applyBorder="1" applyAlignment="1">
      <alignment horizontal="left" vertical="center" wrapText="1"/>
    </xf>
    <xf numFmtId="0" fontId="1" fillId="8" borderId="2" xfId="0" applyFont="1" applyFill="1" applyBorder="1" applyAlignment="1">
      <alignment horizontal="left" vertical="center" wrapText="1"/>
    </xf>
    <xf numFmtId="0" fontId="2" fillId="18" borderId="50" xfId="0" applyFont="1" applyFill="1" applyBorder="1" applyAlignment="1">
      <alignment horizontal="left" wrapText="1"/>
    </xf>
    <xf numFmtId="0" fontId="1" fillId="6" borderId="44" xfId="4" applyFont="1" applyFill="1" applyBorder="1" applyAlignment="1">
      <alignment horizontal="center" textRotation="90"/>
    </xf>
    <xf numFmtId="0" fontId="1" fillId="6" borderId="25" xfId="4" applyFont="1" applyFill="1" applyBorder="1" applyAlignment="1">
      <alignment horizontal="center" textRotation="90"/>
    </xf>
    <xf numFmtId="0" fontId="1" fillId="6" borderId="45" xfId="4" applyFont="1" applyFill="1" applyBorder="1" applyAlignment="1">
      <alignment horizontal="center" textRotation="90"/>
    </xf>
    <xf numFmtId="0" fontId="1" fillId="6" borderId="44" xfId="4" applyFont="1" applyFill="1" applyBorder="1" applyAlignment="1">
      <alignment horizontal="center" vertical="center" textRotation="90"/>
    </xf>
    <xf numFmtId="0" fontId="1" fillId="6" borderId="25" xfId="4" applyFont="1" applyFill="1" applyBorder="1" applyAlignment="1">
      <alignment horizontal="center" vertical="center" textRotation="90"/>
    </xf>
    <xf numFmtId="0" fontId="1" fillId="6" borderId="45" xfId="4" applyFont="1" applyFill="1" applyBorder="1" applyAlignment="1">
      <alignment horizontal="center" vertical="center" textRotation="90"/>
    </xf>
    <xf numFmtId="0" fontId="1" fillId="6" borderId="44" xfId="4" applyFont="1" applyFill="1" applyBorder="1" applyAlignment="1">
      <alignment horizontal="center" vertical="center" textRotation="90" wrapText="1"/>
    </xf>
    <xf numFmtId="0" fontId="1" fillId="6" borderId="25" xfId="4" applyFont="1" applyFill="1" applyBorder="1" applyAlignment="1">
      <alignment horizontal="center" vertical="center" textRotation="90" wrapText="1"/>
    </xf>
    <xf numFmtId="0" fontId="1" fillId="6" borderId="45" xfId="4" applyFont="1" applyFill="1" applyBorder="1" applyAlignment="1">
      <alignment horizontal="center" vertical="center" textRotation="90" wrapText="1"/>
    </xf>
    <xf numFmtId="0" fontId="1" fillId="11" borderId="25" xfId="4" applyFont="1" applyFill="1" applyBorder="1" applyAlignment="1">
      <alignment horizontal="center" vertical="center" textRotation="90"/>
    </xf>
    <xf numFmtId="2" fontId="1" fillId="12" borderId="46" xfId="4" applyNumberFormat="1" applyFont="1" applyFill="1" applyBorder="1" applyAlignment="1">
      <alignment horizontal="center" vertical="center" textRotation="90" wrapText="1"/>
    </xf>
    <xf numFmtId="2" fontId="1" fillId="12" borderId="25" xfId="4" applyNumberFormat="1" applyFont="1" applyFill="1" applyBorder="1" applyAlignment="1">
      <alignment horizontal="center" vertical="center" textRotation="90" wrapText="1"/>
    </xf>
    <xf numFmtId="2" fontId="1" fillId="12" borderId="45" xfId="4" applyNumberFormat="1" applyFont="1" applyFill="1" applyBorder="1" applyAlignment="1">
      <alignment horizontal="center" vertical="center" textRotation="90" wrapText="1"/>
    </xf>
    <xf numFmtId="4" fontId="2" fillId="15" borderId="52" xfId="4" applyNumberFormat="1" applyFont="1" applyFill="1" applyBorder="1" applyAlignment="1">
      <alignment horizontal="left" wrapText="1"/>
    </xf>
    <xf numFmtId="4" fontId="2" fillId="15" borderId="54" xfId="4" applyNumberFormat="1" applyFont="1" applyFill="1" applyBorder="1" applyAlignment="1">
      <alignment horizontal="left" wrapText="1"/>
    </xf>
    <xf numFmtId="4" fontId="2" fillId="15" borderId="55" xfId="4" applyNumberFormat="1" applyFont="1" applyFill="1" applyBorder="1" applyAlignment="1">
      <alignment horizontal="left" wrapText="1"/>
    </xf>
    <xf numFmtId="4" fontId="2" fillId="3" borderId="52" xfId="4" applyNumberFormat="1" applyFont="1" applyFill="1" applyBorder="1" applyAlignment="1">
      <alignment horizontal="left"/>
    </xf>
    <xf numFmtId="4" fontId="2" fillId="3" borderId="54" xfId="4" applyNumberFormat="1" applyFont="1" applyFill="1" applyBorder="1" applyAlignment="1">
      <alignment horizontal="left"/>
    </xf>
    <xf numFmtId="4" fontId="2" fillId="3" borderId="55" xfId="4" applyNumberFormat="1" applyFont="1" applyFill="1" applyBorder="1" applyAlignment="1">
      <alignment horizontal="left"/>
    </xf>
    <xf numFmtId="0" fontId="2" fillId="0" borderId="50" xfId="4" applyFont="1" applyBorder="1" applyAlignment="1">
      <alignment horizontal="left" wrapText="1"/>
    </xf>
    <xf numFmtId="0" fontId="1" fillId="14" borderId="47" xfId="4" applyFont="1" applyFill="1" applyBorder="1" applyAlignment="1">
      <alignment horizontal="center" vertical="center" textRotation="90" wrapText="1"/>
    </xf>
    <xf numFmtId="0" fontId="1" fillId="14" borderId="48" xfId="4" applyFont="1" applyFill="1" applyBorder="1" applyAlignment="1">
      <alignment horizontal="center" vertical="center" textRotation="90" wrapText="1"/>
    </xf>
    <xf numFmtId="0" fontId="1" fillId="14" borderId="49" xfId="4" applyFont="1" applyFill="1" applyBorder="1" applyAlignment="1">
      <alignment horizontal="center" vertical="center" textRotation="90" wrapText="1"/>
    </xf>
    <xf numFmtId="0" fontId="1" fillId="6" borderId="47" xfId="4" applyFont="1" applyFill="1" applyBorder="1" applyAlignment="1">
      <alignment horizontal="center" vertical="distributed" textRotation="90"/>
    </xf>
    <xf numFmtId="0" fontId="1" fillId="6" borderId="48" xfId="4" applyFont="1" applyFill="1" applyBorder="1" applyAlignment="1">
      <alignment horizontal="center" vertical="distributed" textRotation="90"/>
    </xf>
    <xf numFmtId="0" fontId="1" fillId="6" borderId="49" xfId="4" applyFont="1" applyFill="1" applyBorder="1" applyAlignment="1">
      <alignment horizontal="center" vertical="distributed" textRotation="90"/>
    </xf>
    <xf numFmtId="0" fontId="1" fillId="6" borderId="46" xfId="4" applyFont="1" applyFill="1" applyBorder="1" applyAlignment="1">
      <alignment horizontal="center" vertical="center" textRotation="90"/>
    </xf>
    <xf numFmtId="0" fontId="1" fillId="6" borderId="25" xfId="0" applyFont="1" applyFill="1" applyBorder="1" applyAlignment="1">
      <alignment horizontal="center" vertical="center" textRotation="90" wrapText="1"/>
    </xf>
    <xf numFmtId="0" fontId="1" fillId="11" borderId="25" xfId="0" applyFont="1" applyFill="1" applyBorder="1" applyAlignment="1">
      <alignment horizontal="center" vertical="center" textRotation="90"/>
    </xf>
    <xf numFmtId="2" fontId="1" fillId="12" borderId="46" xfId="0" applyNumberFormat="1" applyFont="1" applyFill="1" applyBorder="1" applyAlignment="1">
      <alignment horizontal="center" vertical="center" textRotation="90" wrapText="1"/>
    </xf>
    <xf numFmtId="2" fontId="1" fillId="12" borderId="25" xfId="0" applyNumberFormat="1" applyFont="1" applyFill="1" applyBorder="1" applyAlignment="1">
      <alignment horizontal="center" vertical="center" textRotation="90" wrapText="1"/>
    </xf>
    <xf numFmtId="2" fontId="1" fillId="12" borderId="45" xfId="0" applyNumberFormat="1" applyFont="1" applyFill="1" applyBorder="1" applyAlignment="1">
      <alignment horizontal="center" vertical="center" textRotation="90" wrapText="1"/>
    </xf>
    <xf numFmtId="0" fontId="1" fillId="14" borderId="47" xfId="0" applyFont="1" applyFill="1" applyBorder="1" applyAlignment="1">
      <alignment horizontal="center" vertical="center" textRotation="90" wrapText="1"/>
    </xf>
    <xf numFmtId="0" fontId="1" fillId="14" borderId="48" xfId="0" applyFont="1" applyFill="1" applyBorder="1" applyAlignment="1">
      <alignment horizontal="center" vertical="center" textRotation="90" wrapText="1"/>
    </xf>
    <xf numFmtId="0" fontId="1" fillId="14" borderId="49" xfId="0" applyFont="1" applyFill="1" applyBorder="1" applyAlignment="1">
      <alignment horizontal="center" vertical="center" textRotation="90" wrapText="1"/>
    </xf>
    <xf numFmtId="0" fontId="1" fillId="6" borderId="47" xfId="0" applyFont="1" applyFill="1" applyBorder="1" applyAlignment="1">
      <alignment horizontal="center" vertical="distributed" textRotation="90"/>
    </xf>
    <xf numFmtId="0" fontId="1" fillId="6" borderId="48" xfId="0" applyFont="1" applyFill="1" applyBorder="1" applyAlignment="1">
      <alignment horizontal="center" vertical="distributed" textRotation="90"/>
    </xf>
    <xf numFmtId="0" fontId="1" fillId="6" borderId="49" xfId="0" applyFont="1" applyFill="1" applyBorder="1" applyAlignment="1">
      <alignment horizontal="center" vertical="distributed" textRotation="90"/>
    </xf>
    <xf numFmtId="0" fontId="1" fillId="6" borderId="46" xfId="0" applyFont="1" applyFill="1" applyBorder="1" applyAlignment="1">
      <alignment horizontal="center" vertical="center" textRotation="90"/>
    </xf>
    <xf numFmtId="0" fontId="1" fillId="6" borderId="25" xfId="0" applyFont="1" applyFill="1" applyBorder="1" applyAlignment="1">
      <alignment horizontal="center" vertical="center" textRotation="90"/>
    </xf>
    <xf numFmtId="0" fontId="1" fillId="6" borderId="45" xfId="0" applyFont="1" applyFill="1" applyBorder="1" applyAlignment="1">
      <alignment horizontal="center" vertical="center" textRotation="90"/>
    </xf>
    <xf numFmtId="0" fontId="1" fillId="6" borderId="44" xfId="0" applyFont="1" applyFill="1" applyBorder="1" applyAlignment="1">
      <alignment horizontal="center" textRotation="90"/>
    </xf>
    <xf numFmtId="0" fontId="1" fillId="6" borderId="25" xfId="0" applyFont="1" applyFill="1" applyBorder="1" applyAlignment="1">
      <alignment horizontal="center" textRotation="90"/>
    </xf>
    <xf numFmtId="0" fontId="1" fillId="6" borderId="45" xfId="0" applyFont="1" applyFill="1" applyBorder="1" applyAlignment="1">
      <alignment horizontal="center" textRotation="90"/>
    </xf>
    <xf numFmtId="0" fontId="1" fillId="6" borderId="44" xfId="0" applyFont="1" applyFill="1" applyBorder="1" applyAlignment="1">
      <alignment horizontal="center" vertical="center" textRotation="90"/>
    </xf>
    <xf numFmtId="0" fontId="1" fillId="6" borderId="44" xfId="0" applyFont="1" applyFill="1" applyBorder="1" applyAlignment="1">
      <alignment horizontal="center" vertical="center" textRotation="90" wrapText="1"/>
    </xf>
    <xf numFmtId="0" fontId="1" fillId="6" borderId="45" xfId="0" applyFont="1" applyFill="1" applyBorder="1" applyAlignment="1">
      <alignment horizontal="center" vertical="center" textRotation="90" wrapText="1"/>
    </xf>
    <xf numFmtId="0" fontId="0" fillId="0" borderId="50" xfId="0" applyBorder="1" applyAlignment="1">
      <alignment horizontal="left" wrapText="1"/>
    </xf>
    <xf numFmtId="0" fontId="15" fillId="2" borderId="50" xfId="0" applyFont="1" applyFill="1" applyBorder="1" applyAlignment="1">
      <alignment horizontal="left" wrapText="1"/>
    </xf>
    <xf numFmtId="0" fontId="1" fillId="0" borderId="50" xfId="0" applyFont="1" applyBorder="1" applyAlignment="1">
      <alignment horizontal="left" wrapText="1"/>
    </xf>
  </cellXfs>
  <cellStyles count="5">
    <cellStyle name="Excel Built-in Normal" xfId="1"/>
    <cellStyle name="Excel Built-in Normal 1" xfId="2"/>
    <cellStyle name="Excel Built-in Normal 2" xfId="3"/>
    <cellStyle name="Normal" xfId="0" builtinId="0"/>
    <cellStyle name="Normal 2" xfId="4"/>
  </cellStyles>
  <dxfs count="73">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fr-CH"/>
              <a:t>Marge brute</a:t>
            </a:r>
          </a:p>
        </c:rich>
      </c:tx>
      <c:overlay val="0"/>
    </c:title>
    <c:autoTitleDeleted val="0"/>
    <c:plotArea>
      <c:layout>
        <c:manualLayout>
          <c:layoutTarget val="inner"/>
          <c:xMode val="edge"/>
          <c:yMode val="edge"/>
          <c:x val="0.16182195975503061"/>
          <c:y val="0.14850721784776902"/>
          <c:w val="0.60192825896762903"/>
          <c:h val="0.64187846310877805"/>
        </c:manualLayout>
      </c:layout>
      <c:barChart>
        <c:barDir val="col"/>
        <c:grouping val="clustered"/>
        <c:varyColors val="0"/>
        <c:ser>
          <c:idx val="2"/>
          <c:order val="0"/>
          <c:tx>
            <c:strRef>
              <c:f>'3. Remplir'!$B$17:$C$17</c:f>
              <c:strCache>
                <c:ptCount val="2"/>
                <c:pt idx="0">
                  <c:v>Marge brute</c:v>
                </c:pt>
                <c:pt idx="1">
                  <c:v> +/-</c:v>
                </c:pt>
              </c:strCache>
            </c:strRef>
          </c:tx>
          <c:spPr>
            <a:solidFill>
              <a:schemeClr val="bg2">
                <a:lumMod val="75000"/>
              </a:schemeClr>
            </a:solidFill>
            <a:ln w="19050">
              <a:solidFill>
                <a:schemeClr val="bg2">
                  <a:lumMod val="75000"/>
                </a:schemeClr>
              </a:solidFill>
            </a:ln>
          </c:spPr>
          <c:invertIfNegative val="0"/>
          <c:cat>
            <c:strRef>
              <c:f>'3. Remplir'!$D$6:$P$6</c:f>
              <c:strCache>
                <c:ptCount val="13"/>
                <c:pt idx="0">
                  <c:v>Initial</c:v>
                </c:pt>
                <c:pt idx="1">
                  <c:v>Mois 1</c:v>
                </c:pt>
                <c:pt idx="2">
                  <c:v>Mois 2</c:v>
                </c:pt>
                <c:pt idx="3">
                  <c:v>Mois 3</c:v>
                </c:pt>
                <c:pt idx="4">
                  <c:v>Mois 4</c:v>
                </c:pt>
                <c:pt idx="5">
                  <c:v>Mois 5</c:v>
                </c:pt>
                <c:pt idx="6">
                  <c:v>Mois 6</c:v>
                </c:pt>
                <c:pt idx="7">
                  <c:v>Mois 7</c:v>
                </c:pt>
                <c:pt idx="8">
                  <c:v>Mois 8</c:v>
                </c:pt>
                <c:pt idx="9">
                  <c:v>Mois 9</c:v>
                </c:pt>
                <c:pt idx="10">
                  <c:v>Mois 10</c:v>
                </c:pt>
                <c:pt idx="11">
                  <c:v>Mois 11</c:v>
                </c:pt>
                <c:pt idx="12">
                  <c:v>Mois 12</c:v>
                </c:pt>
              </c:strCache>
            </c:strRef>
          </c:cat>
          <c:val>
            <c:numRef>
              <c:f>'3. Remplir'!$D$17:$P$17</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1A21-43EB-A3B3-D312F97D8727}"/>
            </c:ext>
          </c:extLst>
        </c:ser>
        <c:dLbls>
          <c:showLegendKey val="0"/>
          <c:showVal val="0"/>
          <c:showCatName val="0"/>
          <c:showSerName val="0"/>
          <c:showPercent val="0"/>
          <c:showBubbleSize val="0"/>
        </c:dLbls>
        <c:gapWidth val="150"/>
        <c:axId val="774631615"/>
        <c:axId val="1"/>
      </c:barChart>
      <c:catAx>
        <c:axId val="774631615"/>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774631615"/>
        <c:crosses val="autoZero"/>
        <c:crossBetween val="between"/>
      </c:valAx>
    </c:plotArea>
    <c:legend>
      <c:legendPos val="r"/>
      <c:layout>
        <c:manualLayout>
          <c:xMode val="edge"/>
          <c:yMode val="edge"/>
          <c:x val="0.75835805161123016"/>
          <c:y val="0.17708935066347964"/>
          <c:w val="0.22709073523523102"/>
          <c:h val="0.78127654704476313"/>
        </c:manualLayout>
      </c:layout>
      <c:overlay val="0"/>
      <c:txPr>
        <a:bodyPr/>
        <a:lstStyle/>
        <a:p>
          <a:pPr>
            <a:defRPr sz="65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fr-CH"/>
              <a:t>Charges variables</a:t>
            </a:r>
          </a:p>
        </c:rich>
      </c:tx>
      <c:layout/>
      <c:overlay val="0"/>
    </c:title>
    <c:autoTitleDeleted val="0"/>
    <c:plotArea>
      <c:layout>
        <c:manualLayout>
          <c:layoutTarget val="inner"/>
          <c:xMode val="edge"/>
          <c:yMode val="edge"/>
          <c:x val="0.16182195975503061"/>
          <c:y val="0.17165536599591719"/>
          <c:w val="0.59359492563429572"/>
          <c:h val="0.61873031496062991"/>
        </c:manualLayout>
      </c:layout>
      <c:barChart>
        <c:barDir val="col"/>
        <c:grouping val="clustered"/>
        <c:varyColors val="0"/>
        <c:ser>
          <c:idx val="0"/>
          <c:order val="0"/>
          <c:tx>
            <c:strRef>
              <c:f>'3. Remplir'!$B$16:$C$16</c:f>
              <c:strCache>
                <c:ptCount val="2"/>
                <c:pt idx="0">
                  <c:v>Total charges variables - directes de production</c:v>
                </c:pt>
                <c:pt idx="1">
                  <c:v>-</c:v>
                </c:pt>
              </c:strCache>
            </c:strRef>
          </c:tx>
          <c:spPr>
            <a:solidFill>
              <a:schemeClr val="accent6">
                <a:lumMod val="60000"/>
                <a:lumOff val="40000"/>
              </a:schemeClr>
            </a:solidFill>
          </c:spPr>
          <c:invertIfNegative val="0"/>
          <c:cat>
            <c:strRef>
              <c:f>'3. Remplir'!$D$6:$P$6</c:f>
              <c:strCache>
                <c:ptCount val="13"/>
                <c:pt idx="0">
                  <c:v>Initial</c:v>
                </c:pt>
                <c:pt idx="1">
                  <c:v>Mois 1</c:v>
                </c:pt>
                <c:pt idx="2">
                  <c:v>Mois 2</c:v>
                </c:pt>
                <c:pt idx="3">
                  <c:v>Mois 3</c:v>
                </c:pt>
                <c:pt idx="4">
                  <c:v>Mois 4</c:v>
                </c:pt>
                <c:pt idx="5">
                  <c:v>Mois 5</c:v>
                </c:pt>
                <c:pt idx="6">
                  <c:v>Mois 6</c:v>
                </c:pt>
                <c:pt idx="7">
                  <c:v>Mois 7</c:v>
                </c:pt>
                <c:pt idx="8">
                  <c:v>Mois 8</c:v>
                </c:pt>
                <c:pt idx="9">
                  <c:v>Mois 9</c:v>
                </c:pt>
                <c:pt idx="10">
                  <c:v>Mois 10</c:v>
                </c:pt>
                <c:pt idx="11">
                  <c:v>Mois 11</c:v>
                </c:pt>
                <c:pt idx="12">
                  <c:v>Mois 12</c:v>
                </c:pt>
              </c:strCache>
            </c:strRef>
          </c:cat>
          <c:val>
            <c:numRef>
              <c:f>'3. Remplir'!$D$16:$P$16</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D63-4B3D-A3E7-A35DA98C7F89}"/>
            </c:ext>
          </c:extLst>
        </c:ser>
        <c:dLbls>
          <c:showLegendKey val="0"/>
          <c:showVal val="0"/>
          <c:showCatName val="0"/>
          <c:showSerName val="0"/>
          <c:showPercent val="0"/>
          <c:showBubbleSize val="0"/>
        </c:dLbls>
        <c:gapWidth val="150"/>
        <c:axId val="774624959"/>
        <c:axId val="1"/>
      </c:barChart>
      <c:catAx>
        <c:axId val="774624959"/>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774624959"/>
        <c:crosses val="autoZero"/>
        <c:crossBetween val="between"/>
      </c:valAx>
    </c:plotArea>
    <c:legend>
      <c:legendPos val="r"/>
      <c:layout>
        <c:manualLayout>
          <c:xMode val="edge"/>
          <c:yMode val="edge"/>
          <c:x val="0.75627465037053998"/>
          <c:y val="0.17014467024530397"/>
          <c:w val="0.22709073523523102"/>
          <c:h val="0.78127654704476313"/>
        </c:manualLayout>
      </c:layout>
      <c:overlay val="0"/>
      <c:txPr>
        <a:bodyPr/>
        <a:lstStyle/>
        <a:p>
          <a:pPr>
            <a:defRPr sz="65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fr-CH"/>
              <a:t>Encaissements</a:t>
            </a:r>
          </a:p>
        </c:rich>
      </c:tx>
      <c:layout/>
      <c:overlay val="0"/>
    </c:title>
    <c:autoTitleDeleted val="0"/>
    <c:plotArea>
      <c:layout>
        <c:manualLayout>
          <c:layoutTarget val="inner"/>
          <c:xMode val="edge"/>
          <c:yMode val="edge"/>
          <c:x val="0.16182195975503061"/>
          <c:y val="0.14850721784776902"/>
          <c:w val="0.60192825896762903"/>
          <c:h val="0.64187846310877805"/>
        </c:manualLayout>
      </c:layout>
      <c:barChart>
        <c:barDir val="col"/>
        <c:grouping val="clustered"/>
        <c:varyColors val="0"/>
        <c:ser>
          <c:idx val="4"/>
          <c:order val="0"/>
          <c:tx>
            <c:strRef>
              <c:f>'3. Remplir'!$B$11</c:f>
              <c:strCache>
                <c:ptCount val="1"/>
                <c:pt idx="0">
                  <c:v>Total des encaissements</c:v>
                </c:pt>
              </c:strCache>
            </c:strRef>
          </c:tx>
          <c:spPr>
            <a:solidFill>
              <a:schemeClr val="accent3">
                <a:lumMod val="60000"/>
                <a:lumOff val="40000"/>
              </a:schemeClr>
            </a:solidFill>
          </c:spPr>
          <c:invertIfNegative val="0"/>
          <c:cat>
            <c:strRef>
              <c:f>'3. Remplir'!$D$6:$P$6</c:f>
              <c:strCache>
                <c:ptCount val="13"/>
                <c:pt idx="0">
                  <c:v>Initial</c:v>
                </c:pt>
                <c:pt idx="1">
                  <c:v>Mois 1</c:v>
                </c:pt>
                <c:pt idx="2">
                  <c:v>Mois 2</c:v>
                </c:pt>
                <c:pt idx="3">
                  <c:v>Mois 3</c:v>
                </c:pt>
                <c:pt idx="4">
                  <c:v>Mois 4</c:v>
                </c:pt>
                <c:pt idx="5">
                  <c:v>Mois 5</c:v>
                </c:pt>
                <c:pt idx="6">
                  <c:v>Mois 6</c:v>
                </c:pt>
                <c:pt idx="7">
                  <c:v>Mois 7</c:v>
                </c:pt>
                <c:pt idx="8">
                  <c:v>Mois 8</c:v>
                </c:pt>
                <c:pt idx="9">
                  <c:v>Mois 9</c:v>
                </c:pt>
                <c:pt idx="10">
                  <c:v>Mois 10</c:v>
                </c:pt>
                <c:pt idx="11">
                  <c:v>Mois 11</c:v>
                </c:pt>
                <c:pt idx="12">
                  <c:v>Mois 12</c:v>
                </c:pt>
              </c:strCache>
            </c:strRef>
          </c:cat>
          <c:val>
            <c:numRef>
              <c:f>'3. Remplir'!$D$11:$P$11</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FBF7-4039-9DAE-9E1DC54C2174}"/>
            </c:ext>
          </c:extLst>
        </c:ser>
        <c:dLbls>
          <c:showLegendKey val="0"/>
          <c:showVal val="0"/>
          <c:showCatName val="0"/>
          <c:showSerName val="0"/>
          <c:showPercent val="0"/>
          <c:showBubbleSize val="0"/>
        </c:dLbls>
        <c:gapWidth val="150"/>
        <c:axId val="774631199"/>
        <c:axId val="1"/>
      </c:barChart>
      <c:catAx>
        <c:axId val="774631199"/>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774631199"/>
        <c:crosses val="autoZero"/>
        <c:crossBetween val="between"/>
      </c:valAx>
    </c:plotArea>
    <c:legend>
      <c:legendPos val="r"/>
      <c:layout>
        <c:manualLayout>
          <c:xMode val="edge"/>
          <c:yMode val="edge"/>
          <c:x val="0.75835805161123016"/>
          <c:y val="0.17708935066347964"/>
          <c:w val="0.22709073523523102"/>
          <c:h val="0.78127654704476313"/>
        </c:manualLayout>
      </c:layout>
      <c:overlay val="0"/>
      <c:txPr>
        <a:bodyPr/>
        <a:lstStyle/>
        <a:p>
          <a:pPr>
            <a:defRPr sz="65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fr-CH"/>
              <a:t>Charges variables</a:t>
            </a:r>
          </a:p>
        </c:rich>
      </c:tx>
      <c:layout/>
      <c:overlay val="0"/>
    </c:title>
    <c:autoTitleDeleted val="0"/>
    <c:plotArea>
      <c:layout>
        <c:manualLayout>
          <c:layoutTarget val="inner"/>
          <c:xMode val="edge"/>
          <c:yMode val="edge"/>
          <c:x val="0.16182195975503061"/>
          <c:y val="0.17165536599591719"/>
          <c:w val="0.59359492563429572"/>
          <c:h val="0.61873031496062991"/>
        </c:manualLayout>
      </c:layout>
      <c:barChart>
        <c:barDir val="col"/>
        <c:grouping val="clustered"/>
        <c:varyColors val="0"/>
        <c:ser>
          <c:idx val="1"/>
          <c:order val="0"/>
          <c:tx>
            <c:strRef>
              <c:f>'3. Remplir'!$B$56</c:f>
              <c:strCache>
                <c:ptCount val="1"/>
                <c:pt idx="0">
                  <c:v>Total charges fixes (sorties de trésorerie d'exploitation)</c:v>
                </c:pt>
              </c:strCache>
            </c:strRef>
          </c:tx>
          <c:spPr>
            <a:solidFill>
              <a:schemeClr val="accent6">
                <a:lumMod val="60000"/>
                <a:lumOff val="40000"/>
              </a:schemeClr>
            </a:solidFill>
          </c:spPr>
          <c:invertIfNegative val="0"/>
          <c:cat>
            <c:strRef>
              <c:f>'3. Remplir'!$D$6:$P$6</c:f>
              <c:strCache>
                <c:ptCount val="13"/>
                <c:pt idx="0">
                  <c:v>Initial</c:v>
                </c:pt>
                <c:pt idx="1">
                  <c:v>Mois 1</c:v>
                </c:pt>
                <c:pt idx="2">
                  <c:v>Mois 2</c:v>
                </c:pt>
                <c:pt idx="3">
                  <c:v>Mois 3</c:v>
                </c:pt>
                <c:pt idx="4">
                  <c:v>Mois 4</c:v>
                </c:pt>
                <c:pt idx="5">
                  <c:v>Mois 5</c:v>
                </c:pt>
                <c:pt idx="6">
                  <c:v>Mois 6</c:v>
                </c:pt>
                <c:pt idx="7">
                  <c:v>Mois 7</c:v>
                </c:pt>
                <c:pt idx="8">
                  <c:v>Mois 8</c:v>
                </c:pt>
                <c:pt idx="9">
                  <c:v>Mois 9</c:v>
                </c:pt>
                <c:pt idx="10">
                  <c:v>Mois 10</c:v>
                </c:pt>
                <c:pt idx="11">
                  <c:v>Mois 11</c:v>
                </c:pt>
                <c:pt idx="12">
                  <c:v>Mois 12</c:v>
                </c:pt>
              </c:strCache>
            </c:strRef>
          </c:cat>
          <c:val>
            <c:numRef>
              <c:f>'3. Remplir'!$D$56:$P$56</c:f>
              <c:numCache>
                <c:formatCode>#,##0.00</c:formatCode>
                <c:ptCount val="13"/>
                <c:pt idx="0">
                  <c:v>0</c:v>
                </c:pt>
                <c:pt idx="1">
                  <c:v>14900</c:v>
                </c:pt>
                <c:pt idx="2">
                  <c:v>13900</c:v>
                </c:pt>
                <c:pt idx="3">
                  <c:v>14000</c:v>
                </c:pt>
                <c:pt idx="4">
                  <c:v>14000</c:v>
                </c:pt>
                <c:pt idx="5">
                  <c:v>14000</c:v>
                </c:pt>
                <c:pt idx="6">
                  <c:v>14000</c:v>
                </c:pt>
                <c:pt idx="7">
                  <c:v>14000</c:v>
                </c:pt>
                <c:pt idx="8">
                  <c:v>14000</c:v>
                </c:pt>
                <c:pt idx="9">
                  <c:v>15000</c:v>
                </c:pt>
                <c:pt idx="10">
                  <c:v>15000</c:v>
                </c:pt>
                <c:pt idx="11">
                  <c:v>15000</c:v>
                </c:pt>
                <c:pt idx="12">
                  <c:v>15000</c:v>
                </c:pt>
              </c:numCache>
            </c:numRef>
          </c:val>
          <c:extLst>
            <c:ext xmlns:c16="http://schemas.microsoft.com/office/drawing/2014/chart" uri="{C3380CC4-5D6E-409C-BE32-E72D297353CC}">
              <c16:uniqueId val="{00000000-CFA9-4ABD-9DE1-F2433C808F66}"/>
            </c:ext>
          </c:extLst>
        </c:ser>
        <c:dLbls>
          <c:showLegendKey val="0"/>
          <c:showVal val="0"/>
          <c:showCatName val="0"/>
          <c:showSerName val="0"/>
          <c:showPercent val="0"/>
          <c:showBubbleSize val="0"/>
        </c:dLbls>
        <c:gapWidth val="150"/>
        <c:axId val="774618303"/>
        <c:axId val="1"/>
      </c:barChart>
      <c:catAx>
        <c:axId val="774618303"/>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774618303"/>
        <c:crosses val="autoZero"/>
        <c:crossBetween val="between"/>
      </c:valAx>
    </c:plotArea>
    <c:legend>
      <c:legendPos val="r"/>
      <c:layout>
        <c:manualLayout>
          <c:xMode val="edge"/>
          <c:yMode val="edge"/>
          <c:x val="0.75835805161123016"/>
          <c:y val="0.17014467024530397"/>
          <c:w val="0.22709073523523102"/>
          <c:h val="0.78127654704476313"/>
        </c:manualLayout>
      </c:layout>
      <c:overlay val="0"/>
      <c:txPr>
        <a:bodyPr/>
        <a:lstStyle/>
        <a:p>
          <a:pPr>
            <a:defRPr sz="65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fr-CH"/>
              <a:t>Surplus (déficit) de trésorerie</a:t>
            </a:r>
          </a:p>
        </c:rich>
      </c:tx>
      <c:overlay val="0"/>
    </c:title>
    <c:autoTitleDeleted val="0"/>
    <c:plotArea>
      <c:layout>
        <c:manualLayout>
          <c:layoutTarget val="inner"/>
          <c:xMode val="edge"/>
          <c:yMode val="edge"/>
          <c:x val="0.16182195975503061"/>
          <c:y val="0.14850721784776902"/>
          <c:w val="0.60192825896762903"/>
          <c:h val="0.64187846310877805"/>
        </c:manualLayout>
      </c:layout>
      <c:lineChart>
        <c:grouping val="standard"/>
        <c:varyColors val="0"/>
        <c:ser>
          <c:idx val="3"/>
          <c:order val="0"/>
          <c:tx>
            <c:strRef>
              <c:f>'3. Remplir'!$B$64:$C$64</c:f>
              <c:strCache>
                <c:ptCount val="2"/>
                <c:pt idx="0">
                  <c:v>Surplus (déficit) de trésorerie</c:v>
                </c:pt>
                <c:pt idx="1">
                  <c:v> +/-</c:v>
                </c:pt>
              </c:strCache>
            </c:strRef>
          </c:tx>
          <c:spPr>
            <a:ln w="19050">
              <a:solidFill>
                <a:schemeClr val="bg2">
                  <a:lumMod val="75000"/>
                </a:schemeClr>
              </a:solidFill>
            </a:ln>
          </c:spPr>
          <c:marker>
            <c:symbol val="none"/>
          </c:marker>
          <c:cat>
            <c:strRef>
              <c:f>'3. Remplir'!$D$6:$P$6</c:f>
              <c:strCache>
                <c:ptCount val="13"/>
                <c:pt idx="0">
                  <c:v>Initial</c:v>
                </c:pt>
                <c:pt idx="1">
                  <c:v>Mois 1</c:v>
                </c:pt>
                <c:pt idx="2">
                  <c:v>Mois 2</c:v>
                </c:pt>
                <c:pt idx="3">
                  <c:v>Mois 3</c:v>
                </c:pt>
                <c:pt idx="4">
                  <c:v>Mois 4</c:v>
                </c:pt>
                <c:pt idx="5">
                  <c:v>Mois 5</c:v>
                </c:pt>
                <c:pt idx="6">
                  <c:v>Mois 6</c:v>
                </c:pt>
                <c:pt idx="7">
                  <c:v>Mois 7</c:v>
                </c:pt>
                <c:pt idx="8">
                  <c:v>Mois 8</c:v>
                </c:pt>
                <c:pt idx="9">
                  <c:v>Mois 9</c:v>
                </c:pt>
                <c:pt idx="10">
                  <c:v>Mois 10</c:v>
                </c:pt>
                <c:pt idx="11">
                  <c:v>Mois 11</c:v>
                </c:pt>
                <c:pt idx="12">
                  <c:v>Mois 12</c:v>
                </c:pt>
              </c:strCache>
            </c:strRef>
          </c:cat>
          <c:val>
            <c:numRef>
              <c:f>'3. Remplir'!$D$64:$P$64</c:f>
              <c:numCache>
                <c:formatCode>#,##0.00</c:formatCode>
                <c:ptCount val="13"/>
                <c:pt idx="0">
                  <c:v>0</c:v>
                </c:pt>
                <c:pt idx="1">
                  <c:v>17900</c:v>
                </c:pt>
                <c:pt idx="2">
                  <c:v>193900</c:v>
                </c:pt>
                <c:pt idx="3">
                  <c:v>14000</c:v>
                </c:pt>
                <c:pt idx="4">
                  <c:v>194000</c:v>
                </c:pt>
                <c:pt idx="5">
                  <c:v>14000</c:v>
                </c:pt>
                <c:pt idx="6">
                  <c:v>14000</c:v>
                </c:pt>
                <c:pt idx="7">
                  <c:v>14000</c:v>
                </c:pt>
                <c:pt idx="8">
                  <c:v>14000</c:v>
                </c:pt>
                <c:pt idx="9">
                  <c:v>15000</c:v>
                </c:pt>
                <c:pt idx="10">
                  <c:v>15000</c:v>
                </c:pt>
                <c:pt idx="11">
                  <c:v>15000</c:v>
                </c:pt>
                <c:pt idx="12">
                  <c:v>15000</c:v>
                </c:pt>
              </c:numCache>
            </c:numRef>
          </c:val>
          <c:smooth val="0"/>
          <c:extLst>
            <c:ext xmlns:c16="http://schemas.microsoft.com/office/drawing/2014/chart" uri="{C3380CC4-5D6E-409C-BE32-E72D297353CC}">
              <c16:uniqueId val="{00000000-A01A-4D15-A976-30E7F2954DD7}"/>
            </c:ext>
          </c:extLst>
        </c:ser>
        <c:dLbls>
          <c:showLegendKey val="0"/>
          <c:showVal val="0"/>
          <c:showCatName val="0"/>
          <c:showSerName val="0"/>
          <c:showPercent val="0"/>
          <c:showBubbleSize val="0"/>
        </c:dLbls>
        <c:smooth val="0"/>
        <c:axId val="774626207"/>
        <c:axId val="1"/>
      </c:lineChart>
      <c:catAx>
        <c:axId val="774626207"/>
        <c:scaling>
          <c:orientation val="minMax"/>
        </c:scaling>
        <c:delete val="0"/>
        <c:axPos val="b"/>
        <c:numFmt formatCode="General" sourceLinked="1"/>
        <c:majorTickMark val="none"/>
        <c:minorTickMark val="none"/>
        <c:tickLblPos val="low"/>
        <c:txPr>
          <a:bodyPr rot="-540000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774626207"/>
        <c:crosses val="autoZero"/>
        <c:crossBetween val="between"/>
      </c:valAx>
    </c:plotArea>
    <c:legend>
      <c:legendPos val="r"/>
      <c:layout>
        <c:manualLayout>
          <c:xMode val="edge"/>
          <c:yMode val="edge"/>
          <c:x val="0.75627465037053998"/>
          <c:y val="0.17708935066347964"/>
          <c:w val="0.22709073523523102"/>
          <c:h val="0.78127654704476313"/>
        </c:manualLayout>
      </c:layout>
      <c:overlay val="0"/>
      <c:txPr>
        <a:bodyPr/>
        <a:lstStyle/>
        <a:p>
          <a:pPr>
            <a:defRPr sz="65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619125</xdr:colOff>
      <xdr:row>43</xdr:row>
      <xdr:rowOff>123825</xdr:rowOff>
    </xdr:from>
    <xdr:to>
      <xdr:col>6</xdr:col>
      <xdr:colOff>323850</xdr:colOff>
      <xdr:row>60</xdr:row>
      <xdr:rowOff>114300</xdr:rowOff>
    </xdr:to>
    <xdr:graphicFrame macro="">
      <xdr:nvGraphicFramePr>
        <xdr:cNvPr id="5551"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619125</xdr:colOff>
      <xdr:row>26</xdr:row>
      <xdr:rowOff>57150</xdr:rowOff>
    </xdr:from>
    <xdr:to>
      <xdr:col>6</xdr:col>
      <xdr:colOff>323850</xdr:colOff>
      <xdr:row>43</xdr:row>
      <xdr:rowOff>47625</xdr:rowOff>
    </xdr:to>
    <xdr:graphicFrame macro="">
      <xdr:nvGraphicFramePr>
        <xdr:cNvPr id="555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619125</xdr:colOff>
      <xdr:row>9</xdr:row>
      <xdr:rowOff>0</xdr:rowOff>
    </xdr:from>
    <xdr:to>
      <xdr:col>6</xdr:col>
      <xdr:colOff>323850</xdr:colOff>
      <xdr:row>25</xdr:row>
      <xdr:rowOff>152400</xdr:rowOff>
    </xdr:to>
    <xdr:graphicFrame macro="">
      <xdr:nvGraphicFramePr>
        <xdr:cNvPr id="555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476250</xdr:colOff>
      <xdr:row>26</xdr:row>
      <xdr:rowOff>57150</xdr:rowOff>
    </xdr:from>
    <xdr:to>
      <xdr:col>12</xdr:col>
      <xdr:colOff>476250</xdr:colOff>
      <xdr:row>43</xdr:row>
      <xdr:rowOff>47625</xdr:rowOff>
    </xdr:to>
    <xdr:graphicFrame macro="">
      <xdr:nvGraphicFramePr>
        <xdr:cNvPr id="555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476250</xdr:colOff>
      <xdr:row>43</xdr:row>
      <xdr:rowOff>142875</xdr:rowOff>
    </xdr:from>
    <xdr:to>
      <xdr:col>12</xdr:col>
      <xdr:colOff>476250</xdr:colOff>
      <xdr:row>60</xdr:row>
      <xdr:rowOff>133350</xdr:rowOff>
    </xdr:to>
    <xdr:graphicFrame macro="">
      <xdr:nvGraphicFramePr>
        <xdr:cNvPr id="5555"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2"/>
  <sheetViews>
    <sheetView showGridLines="0" tabSelected="1" zoomScale="80" zoomScaleNormal="80" workbookViewId="0"/>
  </sheetViews>
  <sheetFormatPr baseColWidth="10" defaultRowHeight="12.75" x14ac:dyDescent="0.2"/>
  <cols>
    <col min="1" max="1" width="22.7109375" style="8" bestFit="1" customWidth="1"/>
    <col min="2" max="2" width="96.140625" style="8" customWidth="1"/>
    <col min="3" max="16384" width="11.42578125" style="8"/>
  </cols>
  <sheetData>
    <row r="2" spans="1:3" x14ac:dyDescent="0.2">
      <c r="A2" s="64"/>
      <c r="B2" s="65" t="s">
        <v>250</v>
      </c>
      <c r="C2" s="64"/>
    </row>
    <row r="4" spans="1:3" x14ac:dyDescent="0.2">
      <c r="A4" s="66" t="s">
        <v>84</v>
      </c>
      <c r="B4" s="61" t="s">
        <v>85</v>
      </c>
    </row>
    <row r="5" spans="1:3" x14ac:dyDescent="0.2">
      <c r="A5" s="66" t="s">
        <v>86</v>
      </c>
      <c r="B5" s="61" t="s">
        <v>135</v>
      </c>
    </row>
    <row r="6" spans="1:3" x14ac:dyDescent="0.2">
      <c r="A6" s="66" t="s">
        <v>198</v>
      </c>
      <c r="B6" s="61" t="s">
        <v>170</v>
      </c>
    </row>
    <row r="7" spans="1:3" x14ac:dyDescent="0.2">
      <c r="A7" s="66" t="s">
        <v>143</v>
      </c>
      <c r="B7" s="61" t="s">
        <v>194</v>
      </c>
    </row>
    <row r="8" spans="1:3" s="1" customFormat="1" x14ac:dyDescent="0.2">
      <c r="A8" s="66" t="s">
        <v>195</v>
      </c>
      <c r="B8" s="61" t="s">
        <v>230</v>
      </c>
      <c r="C8" s="8"/>
    </row>
    <row r="9" spans="1:3" s="90" customFormat="1" ht="8.25" x14ac:dyDescent="0.15">
      <c r="A9" s="89"/>
      <c r="B9" s="89"/>
    </row>
    <row r="10" spans="1:3" ht="102" x14ac:dyDescent="0.2">
      <c r="A10" s="67" t="s">
        <v>164</v>
      </c>
      <c r="B10" s="61" t="s">
        <v>251</v>
      </c>
    </row>
    <row r="11" spans="1:3" ht="301.5" customHeight="1" x14ac:dyDescent="0.2">
      <c r="A11" s="67" t="s">
        <v>165</v>
      </c>
      <c r="B11" s="63" t="s">
        <v>227</v>
      </c>
    </row>
    <row r="12" spans="1:3" ht="89.25" x14ac:dyDescent="0.2">
      <c r="A12" s="67" t="s">
        <v>228</v>
      </c>
      <c r="B12" s="63" t="s">
        <v>229</v>
      </c>
    </row>
    <row r="13" spans="1:3" ht="63" customHeight="1" x14ac:dyDescent="0.2">
      <c r="A13" s="67" t="s">
        <v>197</v>
      </c>
      <c r="B13" s="61" t="s">
        <v>178</v>
      </c>
    </row>
    <row r="14" spans="1:3" s="90" customFormat="1" ht="8.25" x14ac:dyDescent="0.15"/>
    <row r="15" spans="1:3" x14ac:dyDescent="0.2">
      <c r="A15" s="67" t="s">
        <v>166</v>
      </c>
      <c r="B15" s="67" t="s">
        <v>134</v>
      </c>
    </row>
    <row r="16" spans="1:3" x14ac:dyDescent="0.2">
      <c r="A16" s="62" t="s">
        <v>136</v>
      </c>
      <c r="B16" s="61" t="s">
        <v>137</v>
      </c>
    </row>
    <row r="17" spans="1:2" x14ac:dyDescent="0.2">
      <c r="A17" s="62" t="s">
        <v>133</v>
      </c>
      <c r="B17" s="61" t="s">
        <v>167</v>
      </c>
    </row>
    <row r="18" spans="1:2" x14ac:dyDescent="0.2">
      <c r="A18" s="62" t="s">
        <v>233</v>
      </c>
      <c r="B18" s="61" t="s">
        <v>246</v>
      </c>
    </row>
    <row r="19" spans="1:2" x14ac:dyDescent="0.2">
      <c r="A19" s="62" t="s">
        <v>234</v>
      </c>
      <c r="B19" s="68" t="s">
        <v>199</v>
      </c>
    </row>
    <row r="20" spans="1:2" x14ac:dyDescent="0.2">
      <c r="A20" s="62" t="s">
        <v>235</v>
      </c>
      <c r="B20" s="68" t="s">
        <v>153</v>
      </c>
    </row>
    <row r="21" spans="1:2" x14ac:dyDescent="0.2">
      <c r="A21" s="62" t="s">
        <v>236</v>
      </c>
      <c r="B21" s="68" t="s">
        <v>191</v>
      </c>
    </row>
    <row r="22" spans="1:2" x14ac:dyDescent="0.2">
      <c r="A22" s="62" t="s">
        <v>237</v>
      </c>
      <c r="B22" s="68" t="s">
        <v>168</v>
      </c>
    </row>
  </sheetData>
  <pageMargins left="0.70866141732283472" right="0.70866141732283472" top="0.74803149606299213" bottom="0.74803149606299213" header="0.31496062992125984" footer="0.31496062992125984"/>
  <pageSetup paperSize="9" orientation="landscape" r:id="rId1"/>
  <headerFooter>
    <oddHeader>&amp;L&amp;F&amp;R&amp;G</oddHeader>
    <oddFooter>&amp;C© GENILEM -  utilisation libre, mais citation de source obligatoire</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showGridLines="0" zoomScale="90" zoomScaleNormal="90" zoomScalePageLayoutView="85" workbookViewId="0">
      <pane ySplit="6" topLeftCell="A7" activePane="bottomLeft" state="frozen"/>
      <selection activeCell="Q69" sqref="Q69:Q70"/>
      <selection pane="bottomLeft" activeCell="A7" sqref="A7"/>
    </sheetView>
  </sheetViews>
  <sheetFormatPr baseColWidth="10" defaultRowHeight="12.75" x14ac:dyDescent="0.2"/>
  <cols>
    <col min="1" max="1" width="17.42578125" style="8" bestFit="1" customWidth="1"/>
    <col min="2" max="2" width="59.140625" style="3" bestFit="1" customWidth="1"/>
    <col min="3" max="3" width="9.28515625" style="32" customWidth="1"/>
    <col min="4" max="4" width="66" style="33" bestFit="1" customWidth="1"/>
    <col min="5" max="5" width="6.140625" style="8" bestFit="1" customWidth="1"/>
    <col min="6" max="6" width="8.5703125" style="8" bestFit="1" customWidth="1"/>
    <col min="7" max="7" width="13.140625" style="8" bestFit="1" customWidth="1"/>
    <col min="8" max="8" width="14.85546875" style="8" bestFit="1" customWidth="1"/>
    <col min="9" max="16384" width="11.42578125" style="8"/>
  </cols>
  <sheetData>
    <row r="1" spans="1:8" x14ac:dyDescent="0.2">
      <c r="A1" s="66" t="s">
        <v>107</v>
      </c>
      <c r="B1" s="61" t="s">
        <v>192</v>
      </c>
      <c r="C1" s="8"/>
      <c r="D1" s="8"/>
    </row>
    <row r="2" spans="1:8" x14ac:dyDescent="0.2">
      <c r="A2" s="67" t="s">
        <v>166</v>
      </c>
      <c r="B2" s="69" t="s">
        <v>136</v>
      </c>
      <c r="C2" s="8"/>
      <c r="D2" s="8"/>
    </row>
    <row r="3" spans="1:8" ht="38.25" x14ac:dyDescent="0.2">
      <c r="A3" s="67" t="s">
        <v>150</v>
      </c>
      <c r="B3" s="165" t="s">
        <v>209</v>
      </c>
      <c r="C3" s="8"/>
      <c r="D3" s="8"/>
    </row>
    <row r="4" spans="1:8" ht="51" x14ac:dyDescent="0.2">
      <c r="A4" s="67" t="s">
        <v>169</v>
      </c>
      <c r="B4" s="184" t="s">
        <v>238</v>
      </c>
      <c r="C4" s="8"/>
      <c r="D4" s="8"/>
    </row>
    <row r="6" spans="1:8" ht="39" thickBot="1" x14ac:dyDescent="0.25">
      <c r="B6" s="8"/>
      <c r="C6" s="182" t="s">
        <v>232</v>
      </c>
      <c r="D6" s="180" t="s">
        <v>100</v>
      </c>
      <c r="E6" s="9" t="s">
        <v>0</v>
      </c>
      <c r="F6" s="9" t="s">
        <v>93</v>
      </c>
      <c r="G6" s="9" t="s">
        <v>210</v>
      </c>
      <c r="H6" s="9" t="s">
        <v>211</v>
      </c>
    </row>
    <row r="7" spans="1:8" x14ac:dyDescent="0.2">
      <c r="A7" s="112" t="s">
        <v>87</v>
      </c>
      <c r="B7" s="113" t="s">
        <v>88</v>
      </c>
      <c r="C7" s="181" t="s">
        <v>66</v>
      </c>
      <c r="D7" s="109"/>
      <c r="E7" s="110" t="s">
        <v>119</v>
      </c>
      <c r="F7" s="10" t="s">
        <v>120</v>
      </c>
      <c r="G7" s="173" t="s">
        <v>214</v>
      </c>
      <c r="H7" s="173" t="s">
        <v>215</v>
      </c>
    </row>
    <row r="8" spans="1:8" s="71" customFormat="1" x14ac:dyDescent="0.2">
      <c r="A8" s="114"/>
      <c r="B8" s="114" t="s">
        <v>103</v>
      </c>
      <c r="C8" s="115" t="s">
        <v>66</v>
      </c>
      <c r="D8" s="70" t="s">
        <v>97</v>
      </c>
      <c r="E8" s="11"/>
      <c r="F8" s="12"/>
      <c r="G8" s="12"/>
      <c r="H8" s="12"/>
    </row>
    <row r="9" spans="1:8" x14ac:dyDescent="0.2">
      <c r="A9" s="72" t="s">
        <v>22</v>
      </c>
      <c r="B9" s="73"/>
      <c r="C9" s="107" t="s">
        <v>67</v>
      </c>
      <c r="D9" s="74"/>
      <c r="E9" s="185" t="s">
        <v>109</v>
      </c>
      <c r="F9" s="186">
        <v>4</v>
      </c>
      <c r="G9" s="174" t="s">
        <v>216</v>
      </c>
      <c r="H9" s="174" t="s">
        <v>217</v>
      </c>
    </row>
    <row r="10" spans="1:8" s="71" customFormat="1" x14ac:dyDescent="0.2">
      <c r="A10" s="114"/>
      <c r="B10" s="114" t="s">
        <v>104</v>
      </c>
      <c r="C10" s="119" t="s">
        <v>67</v>
      </c>
      <c r="D10" s="75" t="s">
        <v>98</v>
      </c>
      <c r="E10" s="11"/>
      <c r="F10" s="12"/>
      <c r="G10" s="12"/>
      <c r="H10" s="12"/>
    </row>
    <row r="11" spans="1:8" s="71" customFormat="1" ht="13.5" thickBot="1" x14ac:dyDescent="0.25">
      <c r="A11" s="116"/>
      <c r="B11" s="116" t="s">
        <v>23</v>
      </c>
      <c r="C11" s="117" t="s">
        <v>202</v>
      </c>
      <c r="D11" s="76" t="s">
        <v>203</v>
      </c>
      <c r="E11" s="13"/>
      <c r="F11" s="14"/>
      <c r="G11" s="14"/>
      <c r="H11" s="14"/>
    </row>
    <row r="12" spans="1:8" ht="13.5" thickTop="1" x14ac:dyDescent="0.2">
      <c r="A12" s="72" t="s">
        <v>91</v>
      </c>
      <c r="B12" s="73" t="s">
        <v>30</v>
      </c>
      <c r="C12" s="106" t="s">
        <v>67</v>
      </c>
      <c r="D12" s="74"/>
      <c r="E12" s="98"/>
      <c r="F12" s="101"/>
      <c r="G12" s="175"/>
      <c r="H12" s="175"/>
    </row>
    <row r="13" spans="1:8" x14ac:dyDescent="0.2">
      <c r="A13" s="77"/>
      <c r="B13" s="73" t="s">
        <v>36</v>
      </c>
      <c r="C13" s="107" t="s">
        <v>67</v>
      </c>
      <c r="D13" s="74"/>
      <c r="E13" s="187"/>
      <c r="F13" s="188"/>
      <c r="G13" s="176"/>
      <c r="H13" s="176"/>
    </row>
    <row r="14" spans="1:8" x14ac:dyDescent="0.2">
      <c r="A14" s="77"/>
      <c r="B14" s="73" t="s">
        <v>52</v>
      </c>
      <c r="C14" s="107" t="s">
        <v>67</v>
      </c>
      <c r="D14" s="74"/>
      <c r="E14" s="189" t="s">
        <v>96</v>
      </c>
      <c r="F14" s="190" t="s">
        <v>116</v>
      </c>
      <c r="G14" s="177" t="s">
        <v>218</v>
      </c>
      <c r="H14" s="177" t="s">
        <v>219</v>
      </c>
    </row>
    <row r="15" spans="1:8" x14ac:dyDescent="0.2">
      <c r="A15" s="77"/>
      <c r="B15" s="73" t="s">
        <v>56</v>
      </c>
      <c r="C15" s="107" t="s">
        <v>67</v>
      </c>
      <c r="D15" s="74"/>
      <c r="E15" s="187"/>
      <c r="F15" s="188"/>
      <c r="G15" s="176"/>
      <c r="H15" s="176"/>
    </row>
    <row r="16" spans="1:8" x14ac:dyDescent="0.2">
      <c r="A16" s="77"/>
      <c r="B16" s="163" t="s">
        <v>206</v>
      </c>
      <c r="C16" s="107" t="s">
        <v>207</v>
      </c>
      <c r="D16" s="74"/>
      <c r="E16" s="99"/>
      <c r="F16" s="102"/>
      <c r="G16" s="176"/>
      <c r="H16" s="176"/>
    </row>
    <row r="17" spans="1:8" x14ac:dyDescent="0.2">
      <c r="A17" s="77"/>
      <c r="B17" s="73" t="s">
        <v>60</v>
      </c>
      <c r="C17" s="108" t="s">
        <v>67</v>
      </c>
      <c r="D17" s="74"/>
      <c r="E17" s="100"/>
      <c r="F17" s="103"/>
      <c r="G17" s="178"/>
      <c r="H17" s="178"/>
    </row>
    <row r="18" spans="1:8" s="71" customFormat="1" ht="13.5" thickBot="1" x14ac:dyDescent="0.25">
      <c r="A18" s="118"/>
      <c r="B18" s="116" t="s">
        <v>105</v>
      </c>
      <c r="C18" s="120" t="s">
        <v>67</v>
      </c>
      <c r="D18" s="76" t="s">
        <v>99</v>
      </c>
      <c r="E18" s="13"/>
      <c r="F18" s="14"/>
      <c r="G18" s="14"/>
      <c r="H18" s="14"/>
    </row>
    <row r="19" spans="1:8" ht="13.5" thickTop="1" x14ac:dyDescent="0.2">
      <c r="A19" s="91" t="s">
        <v>74</v>
      </c>
      <c r="B19" s="92"/>
      <c r="C19" s="121" t="s">
        <v>67</v>
      </c>
      <c r="D19" s="93"/>
      <c r="E19" s="191" t="s">
        <v>94</v>
      </c>
      <c r="F19" s="192" t="s">
        <v>95</v>
      </c>
      <c r="G19" s="173" t="s">
        <v>220</v>
      </c>
      <c r="H19" s="173" t="s">
        <v>221</v>
      </c>
    </row>
    <row r="20" spans="1:8" x14ac:dyDescent="0.2">
      <c r="A20" s="114"/>
      <c r="B20" s="114" t="s">
        <v>80</v>
      </c>
      <c r="C20" s="122" t="s">
        <v>67</v>
      </c>
      <c r="D20" s="75" t="s">
        <v>101</v>
      </c>
      <c r="E20" s="11"/>
      <c r="F20" s="12"/>
      <c r="G20" s="12"/>
      <c r="H20" s="12"/>
    </row>
    <row r="21" spans="1:8" s="71" customFormat="1" ht="13.5" thickBot="1" x14ac:dyDescent="0.25">
      <c r="A21" s="116"/>
      <c r="B21" s="116" t="s">
        <v>200</v>
      </c>
      <c r="C21" s="117" t="s">
        <v>202</v>
      </c>
      <c r="D21" s="76" t="s">
        <v>204</v>
      </c>
      <c r="E21" s="13"/>
      <c r="F21" s="14"/>
      <c r="G21" s="14"/>
      <c r="H21" s="14"/>
    </row>
    <row r="22" spans="1:8" ht="13.5" thickTop="1" x14ac:dyDescent="0.2">
      <c r="A22" s="94" t="s">
        <v>92</v>
      </c>
      <c r="B22" s="95"/>
      <c r="C22" s="96" t="s">
        <v>66</v>
      </c>
      <c r="D22" s="97"/>
      <c r="E22" s="111" t="s">
        <v>117</v>
      </c>
      <c r="F22" s="15" t="s">
        <v>118</v>
      </c>
      <c r="G22" s="179" t="s">
        <v>222</v>
      </c>
      <c r="H22" s="179" t="s">
        <v>223</v>
      </c>
    </row>
    <row r="23" spans="1:8" s="71" customFormat="1" x14ac:dyDescent="0.2">
      <c r="A23" s="114"/>
      <c r="B23" s="114" t="s">
        <v>72</v>
      </c>
      <c r="C23" s="115" t="s">
        <v>202</v>
      </c>
      <c r="D23" s="75" t="s">
        <v>102</v>
      </c>
      <c r="E23" s="11"/>
      <c r="F23" s="12"/>
      <c r="G23" s="12"/>
      <c r="H23" s="12"/>
    </row>
    <row r="24" spans="1:8" s="71" customFormat="1" x14ac:dyDescent="0.2">
      <c r="A24" s="114"/>
      <c r="B24" s="114" t="s">
        <v>73</v>
      </c>
      <c r="C24" s="115" t="s">
        <v>202</v>
      </c>
      <c r="D24" s="75" t="s">
        <v>106</v>
      </c>
      <c r="E24" s="11"/>
      <c r="F24" s="12"/>
      <c r="G24" s="12"/>
      <c r="H24" s="12"/>
    </row>
    <row r="25" spans="1:8" s="71" customFormat="1" ht="13.5" thickBot="1" x14ac:dyDescent="0.25">
      <c r="A25" s="116"/>
      <c r="B25" s="116" t="s">
        <v>212</v>
      </c>
      <c r="C25" s="117" t="s">
        <v>202</v>
      </c>
      <c r="D25" s="76" t="s">
        <v>226</v>
      </c>
      <c r="E25" s="13"/>
      <c r="F25" s="14"/>
      <c r="G25" s="14"/>
      <c r="H25" s="14"/>
    </row>
    <row r="26" spans="1:8" s="71" customFormat="1" ht="14.25" thickTop="1" thickBot="1" x14ac:dyDescent="0.25">
      <c r="A26" s="116"/>
      <c r="B26" s="116" t="s">
        <v>213</v>
      </c>
      <c r="C26" s="117" t="s">
        <v>202</v>
      </c>
      <c r="D26" s="76" t="s">
        <v>224</v>
      </c>
      <c r="E26" s="13"/>
      <c r="F26" s="14"/>
      <c r="G26" s="14"/>
      <c r="H26" s="14"/>
    </row>
    <row r="27" spans="1:8" ht="13.5" thickTop="1" x14ac:dyDescent="0.2">
      <c r="E27" s="16"/>
      <c r="F27" s="16"/>
    </row>
    <row r="28" spans="1:8" x14ac:dyDescent="0.2">
      <c r="A28" s="78"/>
    </row>
  </sheetData>
  <conditionalFormatting sqref="E24:F24">
    <cfRule type="cellIs" dxfId="72" priority="24" stopIfTrue="1" operator="lessThan">
      <formula>0</formula>
    </cfRule>
  </conditionalFormatting>
  <conditionalFormatting sqref="E11:F11">
    <cfRule type="cellIs" dxfId="71" priority="29" stopIfTrue="1" operator="lessThan">
      <formula>0</formula>
    </cfRule>
  </conditionalFormatting>
  <conditionalFormatting sqref="E26:F26">
    <cfRule type="cellIs" dxfId="70" priority="23" stopIfTrue="1" operator="lessThan">
      <formula>0</formula>
    </cfRule>
  </conditionalFormatting>
  <conditionalFormatting sqref="E18:F18">
    <cfRule type="cellIs" dxfId="69" priority="27" stopIfTrue="1" operator="lessThan">
      <formula>0</formula>
    </cfRule>
  </conditionalFormatting>
  <conditionalFormatting sqref="E21:F21">
    <cfRule type="cellIs" dxfId="68" priority="26" stopIfTrue="1" operator="lessThan">
      <formula>0</formula>
    </cfRule>
  </conditionalFormatting>
  <conditionalFormatting sqref="E23:F23">
    <cfRule type="cellIs" dxfId="67" priority="25" stopIfTrue="1" operator="lessThan">
      <formula>0</formula>
    </cfRule>
  </conditionalFormatting>
  <conditionalFormatting sqref="D26">
    <cfRule type="cellIs" dxfId="66" priority="17" stopIfTrue="1" operator="lessThan">
      <formula>0</formula>
    </cfRule>
  </conditionalFormatting>
  <conditionalFormatting sqref="D11">
    <cfRule type="cellIs" dxfId="65" priority="22" stopIfTrue="1" operator="lessThan">
      <formula>0</formula>
    </cfRule>
  </conditionalFormatting>
  <conditionalFormatting sqref="D18">
    <cfRule type="cellIs" dxfId="64" priority="21" stopIfTrue="1" operator="lessThan">
      <formula>0</formula>
    </cfRule>
  </conditionalFormatting>
  <conditionalFormatting sqref="D21">
    <cfRule type="cellIs" dxfId="63" priority="20" stopIfTrue="1" operator="lessThan">
      <formula>0</formula>
    </cfRule>
  </conditionalFormatting>
  <conditionalFormatting sqref="D23">
    <cfRule type="cellIs" dxfId="62" priority="19" stopIfTrue="1" operator="lessThan">
      <formula>0</formula>
    </cfRule>
  </conditionalFormatting>
  <conditionalFormatting sqref="D24">
    <cfRule type="cellIs" dxfId="61" priority="18" stopIfTrue="1" operator="lessThan">
      <formula>0</formula>
    </cfRule>
  </conditionalFormatting>
  <conditionalFormatting sqref="G24">
    <cfRule type="cellIs" dxfId="60" priority="12" stopIfTrue="1" operator="lessThan">
      <formula>0</formula>
    </cfRule>
  </conditionalFormatting>
  <conditionalFormatting sqref="G11">
    <cfRule type="cellIs" dxfId="59" priority="16" stopIfTrue="1" operator="lessThan">
      <formula>0</formula>
    </cfRule>
  </conditionalFormatting>
  <conditionalFormatting sqref="G26">
    <cfRule type="cellIs" dxfId="58" priority="11" stopIfTrue="1" operator="lessThan">
      <formula>0</formula>
    </cfRule>
  </conditionalFormatting>
  <conditionalFormatting sqref="G18">
    <cfRule type="cellIs" dxfId="57" priority="15" stopIfTrue="1" operator="lessThan">
      <formula>0</formula>
    </cfRule>
  </conditionalFormatting>
  <conditionalFormatting sqref="G21">
    <cfRule type="cellIs" dxfId="56" priority="14" stopIfTrue="1" operator="lessThan">
      <formula>0</formula>
    </cfRule>
  </conditionalFormatting>
  <conditionalFormatting sqref="G23">
    <cfRule type="cellIs" dxfId="55" priority="13" stopIfTrue="1" operator="lessThan">
      <formula>0</formula>
    </cfRule>
  </conditionalFormatting>
  <conditionalFormatting sqref="H24">
    <cfRule type="cellIs" dxfId="54" priority="6" stopIfTrue="1" operator="lessThan">
      <formula>0</formula>
    </cfRule>
  </conditionalFormatting>
  <conditionalFormatting sqref="H11">
    <cfRule type="cellIs" dxfId="53" priority="10" stopIfTrue="1" operator="lessThan">
      <formula>0</formula>
    </cfRule>
  </conditionalFormatting>
  <conditionalFormatting sqref="H26">
    <cfRule type="cellIs" dxfId="52" priority="5" stopIfTrue="1" operator="lessThan">
      <formula>0</formula>
    </cfRule>
  </conditionalFormatting>
  <conditionalFormatting sqref="H18">
    <cfRule type="cellIs" dxfId="51" priority="9" stopIfTrue="1" operator="lessThan">
      <formula>0</formula>
    </cfRule>
  </conditionalFormatting>
  <conditionalFormatting sqref="H21">
    <cfRule type="cellIs" dxfId="50" priority="8" stopIfTrue="1" operator="lessThan">
      <formula>0</formula>
    </cfRule>
  </conditionalFormatting>
  <conditionalFormatting sqref="H23">
    <cfRule type="cellIs" dxfId="49" priority="7" stopIfTrue="1" operator="lessThan">
      <formula>0</formula>
    </cfRule>
  </conditionalFormatting>
  <conditionalFormatting sqref="E25:F25">
    <cfRule type="cellIs" dxfId="48" priority="4" stopIfTrue="1" operator="lessThan">
      <formula>0</formula>
    </cfRule>
  </conditionalFormatting>
  <conditionalFormatting sqref="D25">
    <cfRule type="cellIs" dxfId="47" priority="3" stopIfTrue="1" operator="lessThan">
      <formula>0</formula>
    </cfRule>
  </conditionalFormatting>
  <conditionalFormatting sqref="G25">
    <cfRule type="cellIs" dxfId="46" priority="2" stopIfTrue="1" operator="lessThan">
      <formula>0</formula>
    </cfRule>
  </conditionalFormatting>
  <conditionalFormatting sqref="H25">
    <cfRule type="cellIs" dxfId="45" priority="1" stopIfTrue="1" operator="lessThan">
      <formula>0</formula>
    </cfRule>
  </conditionalFormatting>
  <printOptions horizontalCentered="1" verticalCentered="1"/>
  <pageMargins left="0.78740157480314965" right="0.78740157480314965" top="0.98425196850393704" bottom="0.98425196850393704" header="0.51181102362204722" footer="0.51181102362204722"/>
  <pageSetup paperSize="9" scale="99" orientation="landscape" r:id="rId1"/>
  <headerFooter alignWithMargins="0">
    <oddHeader>&amp;L&amp;F&amp;R&amp;G</oddHeader>
    <oddFooter>&amp;C© GENILEM -  utilisation libre, mais citation de source obligatoire</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zoomScale="70" zoomScaleNormal="70" workbookViewId="0"/>
  </sheetViews>
  <sheetFormatPr baseColWidth="10" defaultRowHeight="12.75" x14ac:dyDescent="0.2"/>
  <cols>
    <col min="1" max="1" width="17.42578125" style="1" bestFit="1" customWidth="1"/>
    <col min="2" max="3" width="16.140625" style="1" customWidth="1"/>
    <col min="4" max="4" width="2.7109375" style="1" bestFit="1" customWidth="1"/>
    <col min="5" max="5" width="37" style="1" bestFit="1" customWidth="1"/>
    <col min="6" max="8" width="14.7109375" style="1" customWidth="1"/>
    <col min="9" max="16384" width="11.42578125" style="1"/>
  </cols>
  <sheetData>
    <row r="1" spans="1:9" s="8" customFormat="1" x14ac:dyDescent="0.2">
      <c r="A1" s="66" t="s">
        <v>107</v>
      </c>
      <c r="B1" s="241" t="s">
        <v>171</v>
      </c>
      <c r="C1" s="241"/>
      <c r="D1" s="241"/>
      <c r="E1" s="241"/>
    </row>
    <row r="2" spans="1:9" s="8" customFormat="1" x14ac:dyDescent="0.2">
      <c r="A2" s="67" t="s">
        <v>166</v>
      </c>
      <c r="B2" s="242" t="s">
        <v>133</v>
      </c>
      <c r="C2" s="242"/>
      <c r="D2" s="242"/>
      <c r="E2" s="242"/>
    </row>
    <row r="3" spans="1:9" s="8" customFormat="1" ht="92.25" customHeight="1" x14ac:dyDescent="0.2">
      <c r="A3" s="67" t="s">
        <v>150</v>
      </c>
      <c r="B3" s="241" t="s">
        <v>174</v>
      </c>
      <c r="C3" s="241"/>
      <c r="D3" s="241"/>
      <c r="E3" s="241"/>
    </row>
    <row r="4" spans="1:9" s="8" customFormat="1" ht="26.25" customHeight="1" x14ac:dyDescent="0.2">
      <c r="A4" s="67" t="s">
        <v>169</v>
      </c>
      <c r="B4" s="241" t="s">
        <v>173</v>
      </c>
      <c r="C4" s="241"/>
      <c r="D4" s="241"/>
      <c r="E4" s="241"/>
    </row>
    <row r="6" spans="1:9" x14ac:dyDescent="0.2">
      <c r="E6" s="17" t="s">
        <v>172</v>
      </c>
      <c r="F6" s="243" t="s">
        <v>108</v>
      </c>
      <c r="G6" s="244"/>
    </row>
    <row r="7" spans="1:9" s="18" customFormat="1" x14ac:dyDescent="0.2">
      <c r="H7" s="1"/>
      <c r="I7" s="1"/>
    </row>
    <row r="8" spans="1:9" x14ac:dyDescent="0.2">
      <c r="A8" s="104" t="s">
        <v>111</v>
      </c>
      <c r="B8" s="245" t="s">
        <v>141</v>
      </c>
      <c r="C8" s="248" t="s">
        <v>142</v>
      </c>
      <c r="F8" s="17" t="s">
        <v>110</v>
      </c>
      <c r="G8" s="17" t="s">
        <v>138</v>
      </c>
    </row>
    <row r="9" spans="1:9" x14ac:dyDescent="0.2">
      <c r="B9" s="246"/>
      <c r="C9" s="249"/>
      <c r="D9" s="19"/>
      <c r="E9" s="1" t="s">
        <v>61</v>
      </c>
      <c r="F9" s="4"/>
      <c r="G9" s="4"/>
    </row>
    <row r="10" spans="1:9" x14ac:dyDescent="0.2">
      <c r="B10" s="246"/>
      <c r="C10" s="249"/>
      <c r="E10" s="1" t="s">
        <v>81</v>
      </c>
      <c r="F10" s="4"/>
      <c r="G10" s="4"/>
    </row>
    <row r="11" spans="1:9" x14ac:dyDescent="0.2">
      <c r="B11" s="246"/>
      <c r="C11" s="249"/>
      <c r="E11" s="1" t="s">
        <v>62</v>
      </c>
      <c r="F11" s="4"/>
      <c r="G11" s="4"/>
    </row>
    <row r="12" spans="1:9" x14ac:dyDescent="0.2">
      <c r="B12" s="246"/>
      <c r="C12" s="249"/>
      <c r="E12" s="1" t="s">
        <v>63</v>
      </c>
      <c r="F12" s="4"/>
      <c r="G12" s="4"/>
    </row>
    <row r="13" spans="1:9" x14ac:dyDescent="0.2">
      <c r="B13" s="246"/>
      <c r="C13" s="249"/>
      <c r="E13" s="1" t="s">
        <v>65</v>
      </c>
      <c r="F13" s="4"/>
      <c r="G13" s="4"/>
    </row>
    <row r="14" spans="1:9" x14ac:dyDescent="0.2">
      <c r="B14" s="246"/>
      <c r="C14" s="249"/>
      <c r="E14" s="1" t="s">
        <v>64</v>
      </c>
      <c r="F14" s="4"/>
      <c r="G14" s="4"/>
    </row>
    <row r="15" spans="1:9" x14ac:dyDescent="0.2">
      <c r="B15" s="247"/>
      <c r="C15" s="250"/>
      <c r="E15" s="1" t="s">
        <v>123</v>
      </c>
      <c r="F15" s="4"/>
      <c r="G15" s="4"/>
    </row>
    <row r="17" spans="1:7" x14ac:dyDescent="0.2">
      <c r="A17" s="22" t="s">
        <v>113</v>
      </c>
      <c r="B17" s="251" t="s">
        <v>112</v>
      </c>
      <c r="F17" s="17" t="s">
        <v>110</v>
      </c>
      <c r="G17" s="6"/>
    </row>
    <row r="18" spans="1:7" x14ac:dyDescent="0.2">
      <c r="B18" s="252"/>
      <c r="C18" s="20"/>
      <c r="D18" s="19"/>
      <c r="E18" s="1" t="s">
        <v>30</v>
      </c>
      <c r="F18" s="4"/>
      <c r="G18" s="6"/>
    </row>
    <row r="19" spans="1:7" x14ac:dyDescent="0.2">
      <c r="B19" s="252"/>
      <c r="E19" s="1" t="s">
        <v>36</v>
      </c>
      <c r="F19" s="4"/>
      <c r="G19" s="6"/>
    </row>
    <row r="20" spans="1:7" x14ac:dyDescent="0.2">
      <c r="B20" s="252"/>
      <c r="E20" s="1" t="s">
        <v>52</v>
      </c>
      <c r="F20" s="4"/>
      <c r="G20" s="6"/>
    </row>
    <row r="21" spans="1:7" x14ac:dyDescent="0.2">
      <c r="B21" s="252"/>
      <c r="E21" s="1" t="s">
        <v>56</v>
      </c>
      <c r="F21" s="4"/>
      <c r="G21" s="6"/>
    </row>
    <row r="22" spans="1:7" x14ac:dyDescent="0.2">
      <c r="B22" s="252"/>
      <c r="E22" s="1" t="s">
        <v>140</v>
      </c>
      <c r="F22" s="4"/>
      <c r="G22" s="6"/>
    </row>
    <row r="23" spans="1:7" x14ac:dyDescent="0.2">
      <c r="B23" s="252"/>
      <c r="E23" s="1" t="s">
        <v>60</v>
      </c>
      <c r="F23" s="4"/>
      <c r="G23" s="6"/>
    </row>
    <row r="24" spans="1:7" x14ac:dyDescent="0.2">
      <c r="B24" s="253"/>
      <c r="E24" s="1" t="s">
        <v>123</v>
      </c>
      <c r="F24" s="4"/>
      <c r="G24" s="6"/>
    </row>
    <row r="25" spans="1:7" x14ac:dyDescent="0.2">
      <c r="G25" s="6"/>
    </row>
    <row r="26" spans="1:7" x14ac:dyDescent="0.2">
      <c r="B26" s="251" t="s">
        <v>114</v>
      </c>
      <c r="C26" s="19"/>
      <c r="D26" s="19"/>
      <c r="E26" s="1" t="s">
        <v>18</v>
      </c>
      <c r="F26" s="4"/>
    </row>
    <row r="27" spans="1:7" x14ac:dyDescent="0.2">
      <c r="B27" s="252"/>
      <c r="E27" s="1" t="s">
        <v>90</v>
      </c>
      <c r="F27" s="4"/>
    </row>
    <row r="28" spans="1:7" x14ac:dyDescent="0.2">
      <c r="B28" s="253"/>
      <c r="E28" s="21" t="s">
        <v>123</v>
      </c>
      <c r="F28" s="4"/>
    </row>
    <row r="29" spans="1:7" x14ac:dyDescent="0.2">
      <c r="E29" s="21"/>
      <c r="F29" s="6"/>
    </row>
    <row r="30" spans="1:7" x14ac:dyDescent="0.2">
      <c r="C30" s="254" t="s">
        <v>115</v>
      </c>
      <c r="G30" s="17" t="s">
        <v>127</v>
      </c>
    </row>
    <row r="31" spans="1:7" x14ac:dyDescent="0.2">
      <c r="C31" s="255"/>
      <c r="D31" s="19"/>
      <c r="E31" s="1" t="s">
        <v>30</v>
      </c>
      <c r="G31" s="4"/>
    </row>
    <row r="32" spans="1:7" x14ac:dyDescent="0.2">
      <c r="C32" s="255"/>
      <c r="E32" s="1" t="s">
        <v>36</v>
      </c>
      <c r="G32" s="4"/>
    </row>
    <row r="33" spans="1:7" x14ac:dyDescent="0.2">
      <c r="C33" s="255"/>
      <c r="E33" s="1" t="s">
        <v>52</v>
      </c>
      <c r="G33" s="4"/>
    </row>
    <row r="34" spans="1:7" x14ac:dyDescent="0.2">
      <c r="C34" s="255"/>
      <c r="E34" s="1" t="s">
        <v>56</v>
      </c>
      <c r="G34" s="4"/>
    </row>
    <row r="35" spans="1:7" x14ac:dyDescent="0.2">
      <c r="C35" s="255"/>
      <c r="E35" s="1" t="s">
        <v>60</v>
      </c>
      <c r="G35" s="4"/>
    </row>
    <row r="36" spans="1:7" x14ac:dyDescent="0.2">
      <c r="C36" s="256"/>
      <c r="E36" s="1" t="s">
        <v>123</v>
      </c>
      <c r="G36" s="4"/>
    </row>
    <row r="38" spans="1:7" x14ac:dyDescent="0.2">
      <c r="A38" s="105" t="s">
        <v>121</v>
      </c>
      <c r="B38" s="263" t="s">
        <v>122</v>
      </c>
      <c r="C38" s="266" t="s">
        <v>139</v>
      </c>
      <c r="F38" s="17" t="s">
        <v>110</v>
      </c>
      <c r="G38" s="17" t="s">
        <v>138</v>
      </c>
    </row>
    <row r="39" spans="1:7" x14ac:dyDescent="0.2">
      <c r="B39" s="264"/>
      <c r="C39" s="267"/>
      <c r="D39" s="19"/>
      <c r="E39" s="1" t="s">
        <v>69</v>
      </c>
      <c r="F39" s="4"/>
      <c r="G39" s="4"/>
    </row>
    <row r="40" spans="1:7" x14ac:dyDescent="0.2">
      <c r="B40" s="264"/>
      <c r="C40" s="267"/>
      <c r="E40" s="1" t="s">
        <v>68</v>
      </c>
      <c r="F40" s="4"/>
      <c r="G40" s="4"/>
    </row>
    <row r="41" spans="1:7" x14ac:dyDescent="0.2">
      <c r="B41" s="264"/>
      <c r="C41" s="267"/>
      <c r="E41" s="1" t="s">
        <v>70</v>
      </c>
      <c r="F41" s="4"/>
      <c r="G41" s="4"/>
    </row>
    <row r="42" spans="1:7" x14ac:dyDescent="0.2">
      <c r="B42" s="264"/>
      <c r="C42" s="267"/>
      <c r="E42" s="1" t="s">
        <v>131</v>
      </c>
      <c r="F42" s="4"/>
      <c r="G42" s="4"/>
    </row>
    <row r="43" spans="1:7" x14ac:dyDescent="0.2">
      <c r="B43" s="265"/>
      <c r="C43" s="268"/>
      <c r="E43" s="1" t="s">
        <v>123</v>
      </c>
      <c r="F43" s="4"/>
      <c r="G43" s="4"/>
    </row>
    <row r="45" spans="1:7" x14ac:dyDescent="0.2">
      <c r="A45" s="22" t="s">
        <v>125</v>
      </c>
      <c r="C45" s="269" t="s">
        <v>126</v>
      </c>
      <c r="G45" s="17" t="s">
        <v>127</v>
      </c>
    </row>
    <row r="46" spans="1:7" x14ac:dyDescent="0.2">
      <c r="C46" s="270"/>
      <c r="D46" s="19"/>
      <c r="E46" s="1" t="s">
        <v>18</v>
      </c>
      <c r="G46" s="4"/>
    </row>
    <row r="47" spans="1:7" x14ac:dyDescent="0.2">
      <c r="C47" s="270"/>
      <c r="E47" s="1" t="s">
        <v>90</v>
      </c>
      <c r="G47" s="4"/>
    </row>
    <row r="48" spans="1:7" x14ac:dyDescent="0.2">
      <c r="C48" s="271"/>
      <c r="E48" s="21" t="s">
        <v>123</v>
      </c>
      <c r="G48" s="4"/>
    </row>
    <row r="50" spans="1:7" x14ac:dyDescent="0.2">
      <c r="A50" s="123" t="s">
        <v>128</v>
      </c>
      <c r="B50" s="257" t="s">
        <v>129</v>
      </c>
      <c r="C50" s="260" t="s">
        <v>130</v>
      </c>
      <c r="F50" s="17" t="s">
        <v>110</v>
      </c>
      <c r="G50" s="17" t="s">
        <v>127</v>
      </c>
    </row>
    <row r="51" spans="1:7" x14ac:dyDescent="0.2">
      <c r="B51" s="258"/>
      <c r="C51" s="261"/>
      <c r="D51" s="20"/>
      <c r="E51" s="1" t="s">
        <v>89</v>
      </c>
      <c r="F51" s="4"/>
      <c r="G51" s="4"/>
    </row>
    <row r="52" spans="1:7" x14ac:dyDescent="0.2">
      <c r="B52" s="258"/>
      <c r="C52" s="261"/>
      <c r="E52" s="1" t="s">
        <v>16</v>
      </c>
      <c r="F52" s="4"/>
      <c r="G52" s="4"/>
    </row>
    <row r="53" spans="1:7" x14ac:dyDescent="0.2">
      <c r="B53" s="259"/>
      <c r="C53" s="262"/>
      <c r="E53" s="1" t="s">
        <v>124</v>
      </c>
      <c r="F53" s="4"/>
      <c r="G53" s="4"/>
    </row>
  </sheetData>
  <mergeCells count="15">
    <mergeCell ref="B50:B53"/>
    <mergeCell ref="C50:C53"/>
    <mergeCell ref="B38:B43"/>
    <mergeCell ref="C38:C43"/>
    <mergeCell ref="C45:C48"/>
    <mergeCell ref="B8:B15"/>
    <mergeCell ref="C8:C15"/>
    <mergeCell ref="B17:B24"/>
    <mergeCell ref="B26:B28"/>
    <mergeCell ref="C30:C36"/>
    <mergeCell ref="B1:E1"/>
    <mergeCell ref="B2:E2"/>
    <mergeCell ref="B3:E3"/>
    <mergeCell ref="B4:E4"/>
    <mergeCell ref="F6:G6"/>
  </mergeCells>
  <pageMargins left="0.70866141732283472" right="0.70866141732283472" top="0.74803149606299213" bottom="0.74803149606299213" header="0.31496062992125984" footer="0.31496062992125984"/>
  <pageSetup paperSize="9" orientation="landscape" r:id="rId1"/>
  <headerFooter>
    <oddHeader>&amp;L&amp;F&amp;R&amp;G</oddHeader>
    <oddFooter>&amp;C© GENILEM -  utilisation libre, mais citation de source obligatoire</oddFooter>
  </headerFooter>
  <rowBreaks count="1" manualBreakCount="1">
    <brk id="29"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1"/>
  <sheetViews>
    <sheetView showGridLines="0" zoomScale="80" zoomScaleNormal="80" workbookViewId="0">
      <pane ySplit="14" topLeftCell="A15" activePane="bottomLeft" state="frozen"/>
      <selection pane="bottomLeft" activeCell="A15" sqref="A15:A18"/>
    </sheetView>
  </sheetViews>
  <sheetFormatPr baseColWidth="10" defaultRowHeight="12.75" x14ac:dyDescent="0.2"/>
  <cols>
    <col min="1" max="1" width="13.85546875" style="239" bestFit="1" customWidth="1"/>
    <col min="2" max="2" width="40.5703125" style="206" bestFit="1" customWidth="1"/>
    <col min="3" max="3" width="12.85546875" style="203" customWidth="1"/>
    <col min="4" max="16" width="11.42578125" style="240"/>
    <col min="17" max="17" width="13" style="240" bestFit="1" customWidth="1"/>
    <col min="18" max="16384" width="11.42578125" style="206"/>
  </cols>
  <sheetData>
    <row r="1" spans="1:18" ht="25.5" x14ac:dyDescent="0.2">
      <c r="A1" s="66" t="s">
        <v>107</v>
      </c>
      <c r="B1" s="241" t="s">
        <v>248</v>
      </c>
      <c r="C1" s="241"/>
      <c r="D1" s="241"/>
      <c r="E1" s="241"/>
    </row>
    <row r="2" spans="1:18" x14ac:dyDescent="0.2">
      <c r="A2" s="67" t="s">
        <v>166</v>
      </c>
      <c r="B2" s="242" t="s">
        <v>233</v>
      </c>
      <c r="C2" s="242"/>
      <c r="D2" s="242"/>
      <c r="E2" s="242"/>
    </row>
    <row r="3" spans="1:18" x14ac:dyDescent="0.2">
      <c r="A3" s="67" t="s">
        <v>150</v>
      </c>
      <c r="B3" s="241" t="s">
        <v>249</v>
      </c>
      <c r="C3" s="241"/>
      <c r="D3" s="241"/>
      <c r="E3" s="241"/>
    </row>
    <row r="4" spans="1:18" ht="37.5" customHeight="1" x14ac:dyDescent="0.2">
      <c r="A4" s="67" t="s">
        <v>169</v>
      </c>
      <c r="B4" s="272" t="s">
        <v>239</v>
      </c>
      <c r="C4" s="272"/>
      <c r="D4" s="272"/>
      <c r="E4" s="272"/>
    </row>
    <row r="9" spans="1:18" s="195" customFormat="1" x14ac:dyDescent="0.2">
      <c r="A9" s="193" t="s">
        <v>240</v>
      </c>
      <c r="B9" s="194"/>
    </row>
    <row r="10" spans="1:18" s="195" customFormat="1" x14ac:dyDescent="0.2">
      <c r="A10" s="196" t="s">
        <v>119</v>
      </c>
      <c r="B10" s="286" t="s">
        <v>241</v>
      </c>
      <c r="C10" s="287"/>
      <c r="D10" s="287"/>
      <c r="E10" s="288"/>
    </row>
    <row r="11" spans="1:18" s="195" customFormat="1" ht="12.75" customHeight="1" x14ac:dyDescent="0.2">
      <c r="A11" s="196" t="s">
        <v>120</v>
      </c>
      <c r="B11" s="289" t="s">
        <v>242</v>
      </c>
      <c r="C11" s="290"/>
      <c r="D11" s="290"/>
      <c r="E11" s="291"/>
    </row>
    <row r="12" spans="1:18" s="195" customFormat="1" ht="24.75" customHeight="1" x14ac:dyDescent="0.2">
      <c r="A12" s="197" t="s">
        <v>169</v>
      </c>
      <c r="B12" s="292" t="s">
        <v>243</v>
      </c>
      <c r="C12" s="292"/>
      <c r="D12" s="292"/>
      <c r="E12" s="292"/>
    </row>
    <row r="13" spans="1:18" s="200" customFormat="1" ht="13.5" thickBot="1" x14ac:dyDescent="0.25">
      <c r="A13" s="198"/>
      <c r="B13" s="199"/>
      <c r="C13" s="199"/>
      <c r="D13" s="199"/>
      <c r="E13" s="199"/>
    </row>
    <row r="14" spans="1:18" s="203" customFormat="1" ht="51" x14ac:dyDescent="0.2">
      <c r="A14" s="201" t="s">
        <v>132</v>
      </c>
      <c r="B14" s="202" t="s">
        <v>172</v>
      </c>
      <c r="C14" s="183" t="s">
        <v>232</v>
      </c>
      <c r="D14" s="35" t="s">
        <v>0</v>
      </c>
      <c r="E14" s="36" t="s">
        <v>1</v>
      </c>
      <c r="F14" s="36" t="s">
        <v>2</v>
      </c>
      <c r="G14" s="36" t="s">
        <v>3</v>
      </c>
      <c r="H14" s="36" t="s">
        <v>4</v>
      </c>
      <c r="I14" s="36" t="s">
        <v>5</v>
      </c>
      <c r="J14" s="36" t="s">
        <v>6</v>
      </c>
      <c r="K14" s="36" t="s">
        <v>7</v>
      </c>
      <c r="L14" s="36" t="s">
        <v>8</v>
      </c>
      <c r="M14" s="36" t="s">
        <v>9</v>
      </c>
      <c r="N14" s="36" t="s">
        <v>10</v>
      </c>
      <c r="O14" s="36" t="s">
        <v>11</v>
      </c>
      <c r="P14" s="36" t="s">
        <v>12</v>
      </c>
      <c r="Q14" s="169" t="s">
        <v>210</v>
      </c>
      <c r="R14" s="169" t="s">
        <v>211</v>
      </c>
    </row>
    <row r="15" spans="1:18" ht="12.75" customHeight="1" x14ac:dyDescent="0.2">
      <c r="A15" s="293" t="s">
        <v>76</v>
      </c>
      <c r="B15" s="204" t="s">
        <v>13</v>
      </c>
      <c r="C15" s="205" t="s">
        <v>66</v>
      </c>
      <c r="D15" s="166"/>
      <c r="E15" s="130">
        <v>3200</v>
      </c>
      <c r="F15" s="130">
        <v>7500</v>
      </c>
      <c r="G15" s="130">
        <v>8000</v>
      </c>
      <c r="H15" s="130">
        <v>6400</v>
      </c>
      <c r="I15" s="130">
        <v>5000</v>
      </c>
      <c r="J15" s="130">
        <v>8750</v>
      </c>
      <c r="K15" s="130">
        <v>9750</v>
      </c>
      <c r="L15" s="130">
        <v>12370</v>
      </c>
      <c r="M15" s="130">
        <v>15380</v>
      </c>
      <c r="N15" s="130">
        <v>22000</v>
      </c>
      <c r="O15" s="130">
        <v>24000</v>
      </c>
      <c r="P15" s="130">
        <v>26000</v>
      </c>
      <c r="Q15" s="40">
        <f t="shared" ref="Q15:Q20" si="0">SUM(E15:P15)</f>
        <v>148350</v>
      </c>
      <c r="R15" s="166">
        <f>D15+Q15</f>
        <v>148350</v>
      </c>
    </row>
    <row r="16" spans="1:18" x14ac:dyDescent="0.2">
      <c r="A16" s="294"/>
      <c r="B16" s="207" t="s">
        <v>14</v>
      </c>
      <c r="C16" s="208" t="s">
        <v>66</v>
      </c>
      <c r="D16" s="167"/>
      <c r="E16" s="131"/>
      <c r="F16" s="131">
        <v>500</v>
      </c>
      <c r="G16" s="131">
        <v>1000</v>
      </c>
      <c r="H16" s="131">
        <v>2400</v>
      </c>
      <c r="I16" s="131">
        <v>1800</v>
      </c>
      <c r="J16" s="131">
        <v>3600</v>
      </c>
      <c r="K16" s="131">
        <v>4200</v>
      </c>
      <c r="L16" s="131">
        <v>3950</v>
      </c>
      <c r="M16" s="131">
        <v>6500</v>
      </c>
      <c r="N16" s="131">
        <v>10500</v>
      </c>
      <c r="O16" s="131">
        <v>12000</v>
      </c>
      <c r="P16" s="131">
        <v>14500</v>
      </c>
      <c r="Q16" s="41">
        <f t="shared" si="0"/>
        <v>60950</v>
      </c>
      <c r="R16" s="167">
        <f t="shared" ref="R16:R76" si="1">D16+Q16</f>
        <v>60950</v>
      </c>
    </row>
    <row r="17" spans="1:18" x14ac:dyDescent="0.2">
      <c r="A17" s="294"/>
      <c r="B17" s="207" t="s">
        <v>15</v>
      </c>
      <c r="C17" s="208" t="s">
        <v>66</v>
      </c>
      <c r="D17" s="167"/>
      <c r="E17" s="131"/>
      <c r="F17" s="131"/>
      <c r="G17" s="131">
        <v>300</v>
      </c>
      <c r="H17" s="131">
        <v>600</v>
      </c>
      <c r="I17" s="131">
        <v>950</v>
      </c>
      <c r="J17" s="131">
        <v>1250</v>
      </c>
      <c r="K17" s="131">
        <v>2050</v>
      </c>
      <c r="L17" s="131">
        <v>1480</v>
      </c>
      <c r="M17" s="131">
        <v>2800</v>
      </c>
      <c r="N17" s="131">
        <v>4550</v>
      </c>
      <c r="O17" s="131">
        <v>5000</v>
      </c>
      <c r="P17" s="131">
        <v>6800</v>
      </c>
      <c r="Q17" s="41">
        <f t="shared" si="0"/>
        <v>25780</v>
      </c>
      <c r="R17" s="167">
        <f t="shared" si="1"/>
        <v>25780</v>
      </c>
    </row>
    <row r="18" spans="1:18" x14ac:dyDescent="0.2">
      <c r="A18" s="295"/>
      <c r="B18" s="209" t="s">
        <v>16</v>
      </c>
      <c r="C18" s="210" t="s">
        <v>66</v>
      </c>
      <c r="D18" s="168"/>
      <c r="E18" s="132"/>
      <c r="F18" s="132"/>
      <c r="G18" s="132"/>
      <c r="H18" s="132"/>
      <c r="I18" s="132">
        <v>3000</v>
      </c>
      <c r="J18" s="132">
        <v>2500</v>
      </c>
      <c r="K18" s="132">
        <v>500</v>
      </c>
      <c r="L18" s="132"/>
      <c r="M18" s="132">
        <v>4000</v>
      </c>
      <c r="N18" s="132"/>
      <c r="O18" s="132">
        <v>1500</v>
      </c>
      <c r="P18" s="132">
        <v>600</v>
      </c>
      <c r="Q18" s="42">
        <f t="shared" si="0"/>
        <v>12100</v>
      </c>
      <c r="R18" s="168">
        <f t="shared" si="1"/>
        <v>12100</v>
      </c>
    </row>
    <row r="19" spans="1:18" s="214" customFormat="1" x14ac:dyDescent="0.2">
      <c r="A19" s="211"/>
      <c r="B19" s="212" t="s">
        <v>17</v>
      </c>
      <c r="C19" s="213" t="s">
        <v>66</v>
      </c>
      <c r="D19" s="43">
        <f>SUM(D15:D18)</f>
        <v>0</v>
      </c>
      <c r="E19" s="44">
        <f>SUM(E15:E18)</f>
        <v>3200</v>
      </c>
      <c r="F19" s="44">
        <f t="shared" ref="F19:P19" si="2">SUM(F15:F18)</f>
        <v>8000</v>
      </c>
      <c r="G19" s="44">
        <f t="shared" si="2"/>
        <v>9300</v>
      </c>
      <c r="H19" s="44">
        <f t="shared" si="2"/>
        <v>9400</v>
      </c>
      <c r="I19" s="44">
        <f t="shared" si="2"/>
        <v>10750</v>
      </c>
      <c r="J19" s="44">
        <f t="shared" si="2"/>
        <v>16100</v>
      </c>
      <c r="K19" s="44">
        <f t="shared" si="2"/>
        <v>16500</v>
      </c>
      <c r="L19" s="44">
        <f t="shared" si="2"/>
        <v>17800</v>
      </c>
      <c r="M19" s="44">
        <f t="shared" si="2"/>
        <v>28680</v>
      </c>
      <c r="N19" s="44">
        <f t="shared" si="2"/>
        <v>37050</v>
      </c>
      <c r="O19" s="44">
        <f t="shared" si="2"/>
        <v>42500</v>
      </c>
      <c r="P19" s="44">
        <f t="shared" si="2"/>
        <v>47900</v>
      </c>
      <c r="Q19" s="45">
        <f t="shared" si="0"/>
        <v>247180</v>
      </c>
      <c r="R19" s="43">
        <f t="shared" si="1"/>
        <v>247180</v>
      </c>
    </row>
    <row r="20" spans="1:18" x14ac:dyDescent="0.2">
      <c r="A20" s="296" t="s">
        <v>22</v>
      </c>
      <c r="B20" s="215" t="s">
        <v>18</v>
      </c>
      <c r="C20" s="216" t="s">
        <v>67</v>
      </c>
      <c r="D20" s="170">
        <v>-1000</v>
      </c>
      <c r="E20" s="46">
        <v>-150</v>
      </c>
      <c r="F20" s="46">
        <v>-400</v>
      </c>
      <c r="G20" s="46">
        <v>-600</v>
      </c>
      <c r="H20" s="46">
        <v>-350</v>
      </c>
      <c r="I20" s="46">
        <v>-280</v>
      </c>
      <c r="J20" s="46">
        <v>-650</v>
      </c>
      <c r="K20" s="46">
        <v>-750</v>
      </c>
      <c r="L20" s="46">
        <v>-900</v>
      </c>
      <c r="M20" s="46">
        <v>-1100</v>
      </c>
      <c r="N20" s="46">
        <v>-1650</v>
      </c>
      <c r="O20" s="46">
        <v>-1800</v>
      </c>
      <c r="P20" s="46">
        <v>-2350</v>
      </c>
      <c r="Q20" s="40">
        <f t="shared" si="0"/>
        <v>-10980</v>
      </c>
      <c r="R20" s="170">
        <f t="shared" si="1"/>
        <v>-11980</v>
      </c>
    </row>
    <row r="21" spans="1:18" x14ac:dyDescent="0.2">
      <c r="A21" s="297"/>
      <c r="B21" s="217" t="s">
        <v>19</v>
      </c>
      <c r="C21" s="218" t="s">
        <v>67</v>
      </c>
      <c r="D21" s="171"/>
      <c r="E21" s="47"/>
      <c r="F21" s="47">
        <v>-600</v>
      </c>
      <c r="G21" s="47">
        <v>-800</v>
      </c>
      <c r="H21" s="47">
        <v>-500</v>
      </c>
      <c r="I21" s="47">
        <v>-450</v>
      </c>
      <c r="J21" s="47">
        <v>-650</v>
      </c>
      <c r="K21" s="47">
        <v>-700</v>
      </c>
      <c r="L21" s="47">
        <v>-685</v>
      </c>
      <c r="M21" s="47">
        <v>-725</v>
      </c>
      <c r="N21" s="47">
        <v>-1400</v>
      </c>
      <c r="O21" s="47">
        <v>-1520</v>
      </c>
      <c r="P21" s="47">
        <v>-1670</v>
      </c>
      <c r="Q21" s="41">
        <f t="shared" ref="Q21:Q76" si="3">SUM(E21:P21)</f>
        <v>-9700</v>
      </c>
      <c r="R21" s="171">
        <f t="shared" si="1"/>
        <v>-9700</v>
      </c>
    </row>
    <row r="22" spans="1:18" x14ac:dyDescent="0.2">
      <c r="A22" s="297"/>
      <c r="B22" s="217" t="s">
        <v>20</v>
      </c>
      <c r="C22" s="218" t="s">
        <v>67</v>
      </c>
      <c r="D22" s="171"/>
      <c r="E22" s="47"/>
      <c r="F22" s="47"/>
      <c r="G22" s="47">
        <v>-900</v>
      </c>
      <c r="H22" s="47">
        <v>-700</v>
      </c>
      <c r="I22" s="47">
        <v>-680</v>
      </c>
      <c r="J22" s="47">
        <v>-730</v>
      </c>
      <c r="K22" s="47">
        <v>-900</v>
      </c>
      <c r="L22" s="47">
        <v>-755</v>
      </c>
      <c r="M22" s="47">
        <v>-1635</v>
      </c>
      <c r="N22" s="47">
        <v>-1900</v>
      </c>
      <c r="O22" s="47">
        <v>-2150</v>
      </c>
      <c r="P22" s="47">
        <v>-2300</v>
      </c>
      <c r="Q22" s="41">
        <f t="shared" si="3"/>
        <v>-12650</v>
      </c>
      <c r="R22" s="171">
        <f t="shared" si="1"/>
        <v>-12650</v>
      </c>
    </row>
    <row r="23" spans="1:18" x14ac:dyDescent="0.2">
      <c r="A23" s="298"/>
      <c r="B23" s="219" t="s">
        <v>21</v>
      </c>
      <c r="C23" s="220" t="s">
        <v>67</v>
      </c>
      <c r="D23" s="172"/>
      <c r="E23" s="48"/>
      <c r="F23" s="48"/>
      <c r="G23" s="48"/>
      <c r="H23" s="48"/>
      <c r="I23" s="48">
        <v>-800</v>
      </c>
      <c r="J23" s="48">
        <v>-750</v>
      </c>
      <c r="K23" s="48">
        <v>-40</v>
      </c>
      <c r="L23" s="48"/>
      <c r="M23" s="48">
        <v>-1250</v>
      </c>
      <c r="N23" s="48"/>
      <c r="O23" s="48">
        <v>-400</v>
      </c>
      <c r="P23" s="48">
        <v>-50</v>
      </c>
      <c r="Q23" s="42">
        <f t="shared" si="3"/>
        <v>-3290</v>
      </c>
      <c r="R23" s="172">
        <f t="shared" si="1"/>
        <v>-3290</v>
      </c>
    </row>
    <row r="24" spans="1:18" s="214" customFormat="1" ht="14.25" customHeight="1" x14ac:dyDescent="0.2">
      <c r="A24" s="221"/>
      <c r="B24" s="212" t="s">
        <v>77</v>
      </c>
      <c r="C24" s="222" t="s">
        <v>67</v>
      </c>
      <c r="D24" s="49">
        <f>SUM(D20:D23)</f>
        <v>-1000</v>
      </c>
      <c r="E24" s="44">
        <f>SUM(E20:E23)</f>
        <v>-150</v>
      </c>
      <c r="F24" s="44">
        <f t="shared" ref="F24:P24" si="4">SUM(F20:F23)</f>
        <v>-1000</v>
      </c>
      <c r="G24" s="44">
        <f t="shared" si="4"/>
        <v>-2300</v>
      </c>
      <c r="H24" s="44">
        <f t="shared" si="4"/>
        <v>-1550</v>
      </c>
      <c r="I24" s="44">
        <f t="shared" si="4"/>
        <v>-2210</v>
      </c>
      <c r="J24" s="44">
        <f t="shared" si="4"/>
        <v>-2780</v>
      </c>
      <c r="K24" s="44">
        <f t="shared" si="4"/>
        <v>-2390</v>
      </c>
      <c r="L24" s="44">
        <f t="shared" si="4"/>
        <v>-2340</v>
      </c>
      <c r="M24" s="44">
        <f t="shared" si="4"/>
        <v>-4710</v>
      </c>
      <c r="N24" s="44">
        <f t="shared" si="4"/>
        <v>-4950</v>
      </c>
      <c r="O24" s="44">
        <f t="shared" si="4"/>
        <v>-5870</v>
      </c>
      <c r="P24" s="44">
        <f t="shared" si="4"/>
        <v>-6370</v>
      </c>
      <c r="Q24" s="45">
        <f>SUM(E24:P24)</f>
        <v>-36620</v>
      </c>
      <c r="R24" s="49">
        <f t="shared" si="1"/>
        <v>-37620</v>
      </c>
    </row>
    <row r="25" spans="1:18" s="214" customFormat="1" ht="13.5" thickBot="1" x14ac:dyDescent="0.25">
      <c r="A25" s="223"/>
      <c r="B25" s="224" t="s">
        <v>23</v>
      </c>
      <c r="C25" s="225" t="s">
        <v>202</v>
      </c>
      <c r="D25" s="50">
        <f>D19+D24</f>
        <v>-1000</v>
      </c>
      <c r="E25" s="51">
        <f>E19+E24</f>
        <v>3050</v>
      </c>
      <c r="F25" s="51">
        <f t="shared" ref="F25:P25" si="5">F19+F24</f>
        <v>7000</v>
      </c>
      <c r="G25" s="51">
        <f t="shared" si="5"/>
        <v>7000</v>
      </c>
      <c r="H25" s="51">
        <f t="shared" si="5"/>
        <v>7850</v>
      </c>
      <c r="I25" s="51">
        <f t="shared" si="5"/>
        <v>8540</v>
      </c>
      <c r="J25" s="51">
        <f t="shared" si="5"/>
        <v>13320</v>
      </c>
      <c r="K25" s="51">
        <f t="shared" si="5"/>
        <v>14110</v>
      </c>
      <c r="L25" s="51">
        <f t="shared" si="5"/>
        <v>15460</v>
      </c>
      <c r="M25" s="51">
        <f t="shared" si="5"/>
        <v>23970</v>
      </c>
      <c r="N25" s="51">
        <f t="shared" si="5"/>
        <v>32100</v>
      </c>
      <c r="O25" s="51">
        <f t="shared" si="5"/>
        <v>36630</v>
      </c>
      <c r="P25" s="51">
        <f t="shared" si="5"/>
        <v>41530</v>
      </c>
      <c r="Q25" s="52">
        <f>Q19+Q24</f>
        <v>210560</v>
      </c>
      <c r="R25" s="50">
        <f t="shared" si="1"/>
        <v>209560</v>
      </c>
    </row>
    <row r="26" spans="1:18" ht="13.5" thickTop="1" x14ac:dyDescent="0.2">
      <c r="A26" s="299" t="s">
        <v>30</v>
      </c>
      <c r="B26" s="226" t="s">
        <v>24</v>
      </c>
      <c r="C26" s="227" t="s">
        <v>67</v>
      </c>
      <c r="D26" s="140"/>
      <c r="E26" s="145">
        <v>-6000</v>
      </c>
      <c r="F26" s="145">
        <v>-6000</v>
      </c>
      <c r="G26" s="145">
        <v>-6000</v>
      </c>
      <c r="H26" s="145">
        <v>-6000</v>
      </c>
      <c r="I26" s="145">
        <v>-6000</v>
      </c>
      <c r="J26" s="145">
        <v>-6000</v>
      </c>
      <c r="K26" s="145">
        <v>-6000</v>
      </c>
      <c r="L26" s="145">
        <v>-6000</v>
      </c>
      <c r="M26" s="145">
        <v>-6000</v>
      </c>
      <c r="N26" s="145">
        <v>-6000</v>
      </c>
      <c r="O26" s="145">
        <v>-6000</v>
      </c>
      <c r="P26" s="145">
        <v>-12000</v>
      </c>
      <c r="Q26" s="53">
        <f t="shared" si="3"/>
        <v>-78000</v>
      </c>
      <c r="R26" s="140">
        <f t="shared" si="1"/>
        <v>-78000</v>
      </c>
    </row>
    <row r="27" spans="1:18" x14ac:dyDescent="0.2">
      <c r="A27" s="277"/>
      <c r="B27" s="217" t="s">
        <v>25</v>
      </c>
      <c r="C27" s="218" t="s">
        <v>67</v>
      </c>
      <c r="D27" s="141"/>
      <c r="E27" s="47">
        <v>-4500</v>
      </c>
      <c r="F27" s="47">
        <v>-4500</v>
      </c>
      <c r="G27" s="47">
        <v>-4500</v>
      </c>
      <c r="H27" s="47">
        <v>-4500</v>
      </c>
      <c r="I27" s="47">
        <v>-4500</v>
      </c>
      <c r="J27" s="47">
        <v>-4500</v>
      </c>
      <c r="K27" s="47">
        <v>-4500</v>
      </c>
      <c r="L27" s="47">
        <v>-4500</v>
      </c>
      <c r="M27" s="47">
        <v>-4500</v>
      </c>
      <c r="N27" s="47">
        <v>-4500</v>
      </c>
      <c r="O27" s="47">
        <v>-4500</v>
      </c>
      <c r="P27" s="47">
        <v>-9000</v>
      </c>
      <c r="Q27" s="41">
        <f>SUM(E27:P27)</f>
        <v>-58500</v>
      </c>
      <c r="R27" s="141">
        <f t="shared" si="1"/>
        <v>-58500</v>
      </c>
    </row>
    <row r="28" spans="1:18" x14ac:dyDescent="0.2">
      <c r="A28" s="277"/>
      <c r="B28" s="217" t="s">
        <v>26</v>
      </c>
      <c r="C28" s="218" t="s">
        <v>67</v>
      </c>
      <c r="D28" s="141"/>
      <c r="E28" s="47"/>
      <c r="F28" s="47"/>
      <c r="G28" s="47"/>
      <c r="H28" s="47"/>
      <c r="I28" s="47">
        <v>-500</v>
      </c>
      <c r="J28" s="47">
        <v>-500</v>
      </c>
      <c r="K28" s="47">
        <v>-500</v>
      </c>
      <c r="L28" s="47">
        <v>-500</v>
      </c>
      <c r="M28" s="47">
        <v>-500</v>
      </c>
      <c r="N28" s="47">
        <v>-500</v>
      </c>
      <c r="O28" s="47">
        <v>-500</v>
      </c>
      <c r="P28" s="47">
        <v>-500</v>
      </c>
      <c r="Q28" s="41">
        <f t="shared" si="3"/>
        <v>-4000</v>
      </c>
      <c r="R28" s="141">
        <f t="shared" si="1"/>
        <v>-4000</v>
      </c>
    </row>
    <row r="29" spans="1:18" x14ac:dyDescent="0.2">
      <c r="A29" s="277"/>
      <c r="B29" s="217" t="s">
        <v>27</v>
      </c>
      <c r="C29" s="218" t="s">
        <v>67</v>
      </c>
      <c r="D29" s="141"/>
      <c r="E29" s="47"/>
      <c r="F29" s="47"/>
      <c r="G29" s="47"/>
      <c r="H29" s="47"/>
      <c r="I29" s="47"/>
      <c r="J29" s="47"/>
      <c r="K29" s="47">
        <v>-500</v>
      </c>
      <c r="L29" s="47">
        <v>-500</v>
      </c>
      <c r="M29" s="47">
        <v>-500</v>
      </c>
      <c r="N29" s="47">
        <v>-500</v>
      </c>
      <c r="O29" s="47">
        <v>-500</v>
      </c>
      <c r="P29" s="47">
        <v>-500</v>
      </c>
      <c r="Q29" s="41">
        <f t="shared" si="3"/>
        <v>-3000</v>
      </c>
      <c r="R29" s="141">
        <f t="shared" si="1"/>
        <v>-3000</v>
      </c>
    </row>
    <row r="30" spans="1:18" x14ac:dyDescent="0.2">
      <c r="A30" s="277"/>
      <c r="B30" s="217" t="s">
        <v>83</v>
      </c>
      <c r="C30" s="218" t="s">
        <v>67</v>
      </c>
      <c r="D30" s="141"/>
      <c r="E30" s="47">
        <v>-840</v>
      </c>
      <c r="F30" s="47">
        <v>-840</v>
      </c>
      <c r="G30" s="47" t="s">
        <v>67</v>
      </c>
      <c r="H30" s="47">
        <v>-840</v>
      </c>
      <c r="I30" s="47">
        <v>-880</v>
      </c>
      <c r="J30" s="47">
        <v>-880</v>
      </c>
      <c r="K30" s="47">
        <v>-920</v>
      </c>
      <c r="L30" s="47">
        <v>-920</v>
      </c>
      <c r="M30" s="47">
        <v>-920</v>
      </c>
      <c r="N30" s="47">
        <v>-920</v>
      </c>
      <c r="O30" s="47">
        <v>-920</v>
      </c>
      <c r="P30" s="47">
        <v>-1760</v>
      </c>
      <c r="Q30" s="41">
        <f t="shared" si="3"/>
        <v>-10640</v>
      </c>
      <c r="R30" s="141">
        <f t="shared" si="1"/>
        <v>-10640</v>
      </c>
    </row>
    <row r="31" spans="1:18" x14ac:dyDescent="0.2">
      <c r="A31" s="277"/>
      <c r="B31" s="217" t="s">
        <v>71</v>
      </c>
      <c r="C31" s="218" t="s">
        <v>67</v>
      </c>
      <c r="D31" s="141"/>
      <c r="E31" s="47">
        <v>-630</v>
      </c>
      <c r="F31" s="47">
        <v>-630</v>
      </c>
      <c r="G31" s="47">
        <v>-630</v>
      </c>
      <c r="H31" s="47">
        <v>-630</v>
      </c>
      <c r="I31" s="47">
        <v>-660</v>
      </c>
      <c r="J31" s="47">
        <v>-660</v>
      </c>
      <c r="K31" s="47">
        <v>-690</v>
      </c>
      <c r="L31" s="47">
        <v>-690</v>
      </c>
      <c r="M31" s="47">
        <v>-690</v>
      </c>
      <c r="N31" s="47">
        <v>-690</v>
      </c>
      <c r="O31" s="47">
        <v>-690</v>
      </c>
      <c r="P31" s="47">
        <v>-1320</v>
      </c>
      <c r="Q31" s="41">
        <f t="shared" si="3"/>
        <v>-8610</v>
      </c>
      <c r="R31" s="141">
        <f t="shared" si="1"/>
        <v>-8610</v>
      </c>
    </row>
    <row r="32" spans="1:18" x14ac:dyDescent="0.2">
      <c r="A32" s="277"/>
      <c r="B32" s="217" t="s">
        <v>28</v>
      </c>
      <c r="C32" s="218" t="s">
        <v>67</v>
      </c>
      <c r="D32" s="141"/>
      <c r="E32" s="47"/>
      <c r="F32" s="47"/>
      <c r="G32" s="47"/>
      <c r="H32" s="47"/>
      <c r="I32" s="47"/>
      <c r="J32" s="47"/>
      <c r="K32" s="47"/>
      <c r="L32" s="47"/>
      <c r="M32" s="47"/>
      <c r="N32" s="47"/>
      <c r="O32" s="47"/>
      <c r="P32" s="47"/>
      <c r="Q32" s="41">
        <f t="shared" si="3"/>
        <v>0</v>
      </c>
      <c r="R32" s="141">
        <f t="shared" si="1"/>
        <v>0</v>
      </c>
    </row>
    <row r="33" spans="1:18" x14ac:dyDescent="0.2">
      <c r="A33" s="278"/>
      <c r="B33" s="219" t="s">
        <v>29</v>
      </c>
      <c r="C33" s="220" t="s">
        <v>67</v>
      </c>
      <c r="D33" s="142">
        <v>-1500</v>
      </c>
      <c r="E33" s="48"/>
      <c r="F33" s="48"/>
      <c r="G33" s="48"/>
      <c r="H33" s="48"/>
      <c r="I33" s="48">
        <v>-1000</v>
      </c>
      <c r="J33" s="48"/>
      <c r="K33" s="48">
        <v>-1000</v>
      </c>
      <c r="L33" s="48"/>
      <c r="M33" s="48"/>
      <c r="N33" s="48"/>
      <c r="O33" s="48"/>
      <c r="P33" s="48"/>
      <c r="Q33" s="42">
        <f t="shared" si="3"/>
        <v>-2000</v>
      </c>
      <c r="R33" s="142">
        <f t="shared" si="1"/>
        <v>-3500</v>
      </c>
    </row>
    <row r="34" spans="1:18" x14ac:dyDescent="0.2">
      <c r="A34" s="273" t="s">
        <v>36</v>
      </c>
      <c r="B34" s="215" t="s">
        <v>31</v>
      </c>
      <c r="C34" s="216" t="s">
        <v>67</v>
      </c>
      <c r="D34" s="143">
        <v>-4500</v>
      </c>
      <c r="E34" s="46">
        <v>-1500</v>
      </c>
      <c r="F34" s="46">
        <v>-1500</v>
      </c>
      <c r="G34" s="46">
        <v>-1500</v>
      </c>
      <c r="H34" s="46">
        <v>-1500</v>
      </c>
      <c r="I34" s="46">
        <v>-1500</v>
      </c>
      <c r="J34" s="46">
        <v>-1500</v>
      </c>
      <c r="K34" s="46">
        <v>-1500</v>
      </c>
      <c r="L34" s="46">
        <v>-1500</v>
      </c>
      <c r="M34" s="46">
        <v>-1500</v>
      </c>
      <c r="N34" s="46">
        <v>-1500</v>
      </c>
      <c r="O34" s="46">
        <v>-1500</v>
      </c>
      <c r="P34" s="46">
        <v>-1500</v>
      </c>
      <c r="Q34" s="40">
        <f t="shared" si="3"/>
        <v>-18000</v>
      </c>
      <c r="R34" s="143">
        <f t="shared" si="1"/>
        <v>-22500</v>
      </c>
    </row>
    <row r="35" spans="1:18" x14ac:dyDescent="0.2">
      <c r="A35" s="274"/>
      <c r="B35" s="217" t="s">
        <v>32</v>
      </c>
      <c r="C35" s="218" t="s">
        <v>67</v>
      </c>
      <c r="D35" s="141"/>
      <c r="E35" s="47">
        <v>-150</v>
      </c>
      <c r="F35" s="47">
        <v>-150</v>
      </c>
      <c r="G35" s="47">
        <v>-150</v>
      </c>
      <c r="H35" s="47">
        <v>-150</v>
      </c>
      <c r="I35" s="47">
        <v>-150</v>
      </c>
      <c r="J35" s="47">
        <v>-150</v>
      </c>
      <c r="K35" s="47">
        <v>-150</v>
      </c>
      <c r="L35" s="47">
        <v>-150</v>
      </c>
      <c r="M35" s="47">
        <v>-150</v>
      </c>
      <c r="N35" s="47">
        <v>-150</v>
      </c>
      <c r="O35" s="47">
        <v>-150</v>
      </c>
      <c r="P35" s="47">
        <v>-150</v>
      </c>
      <c r="Q35" s="41">
        <f t="shared" si="3"/>
        <v>-1800</v>
      </c>
      <c r="R35" s="141">
        <f t="shared" si="1"/>
        <v>-1800</v>
      </c>
    </row>
    <row r="36" spans="1:18" x14ac:dyDescent="0.2">
      <c r="A36" s="274"/>
      <c r="B36" s="217" t="s">
        <v>33</v>
      </c>
      <c r="C36" s="218" t="s">
        <v>67</v>
      </c>
      <c r="D36" s="141"/>
      <c r="E36" s="47"/>
      <c r="F36" s="47"/>
      <c r="G36" s="47"/>
      <c r="H36" s="47"/>
      <c r="I36" s="47"/>
      <c r="J36" s="47">
        <v>-500</v>
      </c>
      <c r="K36" s="47"/>
      <c r="L36" s="47"/>
      <c r="M36" s="47"/>
      <c r="N36" s="47"/>
      <c r="O36" s="47"/>
      <c r="P36" s="47">
        <v>-500</v>
      </c>
      <c r="Q36" s="41">
        <f t="shared" si="3"/>
        <v>-1000</v>
      </c>
      <c r="R36" s="141">
        <f t="shared" si="1"/>
        <v>-1000</v>
      </c>
    </row>
    <row r="37" spans="1:18" x14ac:dyDescent="0.2">
      <c r="A37" s="274"/>
      <c r="B37" s="217" t="s">
        <v>34</v>
      </c>
      <c r="C37" s="218" t="s">
        <v>67</v>
      </c>
      <c r="D37" s="141"/>
      <c r="E37" s="47"/>
      <c r="F37" s="47"/>
      <c r="G37" s="47"/>
      <c r="H37" s="47"/>
      <c r="I37" s="47"/>
      <c r="J37" s="47"/>
      <c r="K37" s="47"/>
      <c r="L37" s="47"/>
      <c r="M37" s="47"/>
      <c r="N37" s="47"/>
      <c r="O37" s="47"/>
      <c r="P37" s="47">
        <v>-700</v>
      </c>
      <c r="Q37" s="41">
        <f t="shared" si="3"/>
        <v>-700</v>
      </c>
      <c r="R37" s="141">
        <f t="shared" si="1"/>
        <v>-700</v>
      </c>
    </row>
    <row r="38" spans="1:18" x14ac:dyDescent="0.2">
      <c r="A38" s="274"/>
      <c r="B38" s="217" t="s">
        <v>78</v>
      </c>
      <c r="C38" s="218" t="s">
        <v>67</v>
      </c>
      <c r="D38" s="141"/>
      <c r="E38" s="47"/>
      <c r="F38" s="47"/>
      <c r="G38" s="47">
        <v>-300</v>
      </c>
      <c r="H38" s="47"/>
      <c r="I38" s="47"/>
      <c r="J38" s="47">
        <v>-300</v>
      </c>
      <c r="K38" s="47"/>
      <c r="L38" s="47"/>
      <c r="M38" s="47">
        <v>-300</v>
      </c>
      <c r="N38" s="47"/>
      <c r="O38" s="47"/>
      <c r="P38" s="47">
        <v>-300</v>
      </c>
      <c r="Q38" s="41">
        <f t="shared" si="3"/>
        <v>-1200</v>
      </c>
      <c r="R38" s="141">
        <f t="shared" si="1"/>
        <v>-1200</v>
      </c>
    </row>
    <row r="39" spans="1:18" x14ac:dyDescent="0.2">
      <c r="A39" s="275"/>
      <c r="B39" s="219" t="s">
        <v>35</v>
      </c>
      <c r="C39" s="220" t="s">
        <v>67</v>
      </c>
      <c r="D39" s="142"/>
      <c r="E39" s="48"/>
      <c r="F39" s="48"/>
      <c r="G39" s="48"/>
      <c r="H39" s="48"/>
      <c r="I39" s="48"/>
      <c r="J39" s="48"/>
      <c r="K39" s="48"/>
      <c r="L39" s="48"/>
      <c r="M39" s="48"/>
      <c r="N39" s="48"/>
      <c r="O39" s="48"/>
      <c r="P39" s="48"/>
      <c r="Q39" s="42">
        <f t="shared" si="3"/>
        <v>0</v>
      </c>
      <c r="R39" s="142">
        <f t="shared" si="1"/>
        <v>0</v>
      </c>
    </row>
    <row r="40" spans="1:18" x14ac:dyDescent="0.2">
      <c r="A40" s="276" t="s">
        <v>52</v>
      </c>
      <c r="B40" s="215" t="s">
        <v>37</v>
      </c>
      <c r="C40" s="216" t="s">
        <v>67</v>
      </c>
      <c r="D40" s="143"/>
      <c r="E40" s="46">
        <v>-200</v>
      </c>
      <c r="F40" s="46">
        <v>-200</v>
      </c>
      <c r="G40" s="46">
        <v>-200</v>
      </c>
      <c r="H40" s="46">
        <v>-200</v>
      </c>
      <c r="I40" s="46">
        <v>-200</v>
      </c>
      <c r="J40" s="46">
        <v>-200</v>
      </c>
      <c r="K40" s="46">
        <v>-300</v>
      </c>
      <c r="L40" s="46">
        <v>-300</v>
      </c>
      <c r="M40" s="46">
        <v>-300</v>
      </c>
      <c r="N40" s="46">
        <v>-300</v>
      </c>
      <c r="O40" s="46">
        <v>-300</v>
      </c>
      <c r="P40" s="46">
        <v>-300</v>
      </c>
      <c r="Q40" s="40">
        <f t="shared" si="3"/>
        <v>-3000</v>
      </c>
      <c r="R40" s="143">
        <f t="shared" si="1"/>
        <v>-3000</v>
      </c>
    </row>
    <row r="41" spans="1:18" x14ac:dyDescent="0.2">
      <c r="A41" s="277"/>
      <c r="B41" s="217" t="s">
        <v>38</v>
      </c>
      <c r="C41" s="218" t="s">
        <v>67</v>
      </c>
      <c r="D41" s="141"/>
      <c r="E41" s="47">
        <v>-50</v>
      </c>
      <c r="F41" s="47">
        <v>-50</v>
      </c>
      <c r="G41" s="47">
        <v>-50</v>
      </c>
      <c r="H41" s="47">
        <v>-50</v>
      </c>
      <c r="I41" s="47">
        <v>-50</v>
      </c>
      <c r="J41" s="47">
        <v>-50</v>
      </c>
      <c r="K41" s="47">
        <v>-50</v>
      </c>
      <c r="L41" s="47">
        <v>-50</v>
      </c>
      <c r="M41" s="47">
        <v>-50</v>
      </c>
      <c r="N41" s="47">
        <v>-50</v>
      </c>
      <c r="O41" s="47">
        <v>-50</v>
      </c>
      <c r="P41" s="47">
        <v>-50</v>
      </c>
      <c r="Q41" s="41">
        <f t="shared" si="3"/>
        <v>-600</v>
      </c>
      <c r="R41" s="141">
        <f t="shared" si="1"/>
        <v>-600</v>
      </c>
    </row>
    <row r="42" spans="1:18" x14ac:dyDescent="0.2">
      <c r="A42" s="277"/>
      <c r="B42" s="217" t="s">
        <v>39</v>
      </c>
      <c r="C42" s="218" t="s">
        <v>67</v>
      </c>
      <c r="D42" s="141"/>
      <c r="E42" s="47">
        <v>-20</v>
      </c>
      <c r="F42" s="47">
        <v>-20</v>
      </c>
      <c r="G42" s="47">
        <v>-20</v>
      </c>
      <c r="H42" s="47">
        <v>-20</v>
      </c>
      <c r="I42" s="47">
        <v>-20</v>
      </c>
      <c r="J42" s="47">
        <v>-20</v>
      </c>
      <c r="K42" s="47">
        <v>-20</v>
      </c>
      <c r="L42" s="47">
        <v>-20</v>
      </c>
      <c r="M42" s="47">
        <v>-20</v>
      </c>
      <c r="N42" s="47">
        <v>-20</v>
      </c>
      <c r="O42" s="47">
        <v>-20</v>
      </c>
      <c r="P42" s="47">
        <v>-20</v>
      </c>
      <c r="Q42" s="41">
        <f t="shared" si="3"/>
        <v>-240</v>
      </c>
      <c r="R42" s="141">
        <f t="shared" si="1"/>
        <v>-240</v>
      </c>
    </row>
    <row r="43" spans="1:18" x14ac:dyDescent="0.2">
      <c r="A43" s="277"/>
      <c r="B43" s="217" t="s">
        <v>42</v>
      </c>
      <c r="C43" s="218" t="s">
        <v>67</v>
      </c>
      <c r="D43" s="141"/>
      <c r="E43" s="47"/>
      <c r="F43" s="47"/>
      <c r="G43" s="47">
        <v>-40</v>
      </c>
      <c r="H43" s="47"/>
      <c r="I43" s="47"/>
      <c r="J43" s="47">
        <v>-40</v>
      </c>
      <c r="K43" s="47"/>
      <c r="L43" s="47"/>
      <c r="M43" s="47">
        <v>-40</v>
      </c>
      <c r="N43" s="47"/>
      <c r="O43" s="47"/>
      <c r="P43" s="47">
        <v>-40</v>
      </c>
      <c r="Q43" s="41">
        <f t="shared" si="3"/>
        <v>-160</v>
      </c>
      <c r="R43" s="141">
        <f t="shared" si="1"/>
        <v>-160</v>
      </c>
    </row>
    <row r="44" spans="1:18" x14ac:dyDescent="0.2">
      <c r="A44" s="277"/>
      <c r="B44" s="217" t="s">
        <v>40</v>
      </c>
      <c r="C44" s="218" t="s">
        <v>67</v>
      </c>
      <c r="D44" s="141"/>
      <c r="E44" s="47"/>
      <c r="F44" s="47"/>
      <c r="G44" s="47">
        <v>-200</v>
      </c>
      <c r="H44" s="47"/>
      <c r="I44" s="47"/>
      <c r="J44" s="47">
        <v>-200</v>
      </c>
      <c r="K44" s="47"/>
      <c r="L44" s="47"/>
      <c r="M44" s="47">
        <v>-200</v>
      </c>
      <c r="N44" s="47"/>
      <c r="O44" s="47"/>
      <c r="P44" s="47">
        <v>-200</v>
      </c>
      <c r="Q44" s="41">
        <f t="shared" si="3"/>
        <v>-800</v>
      </c>
      <c r="R44" s="141">
        <f t="shared" si="1"/>
        <v>-800</v>
      </c>
    </row>
    <row r="45" spans="1:18" x14ac:dyDescent="0.2">
      <c r="A45" s="277"/>
      <c r="B45" s="217" t="s">
        <v>41</v>
      </c>
      <c r="C45" s="218" t="s">
        <v>67</v>
      </c>
      <c r="D45" s="141"/>
      <c r="E45" s="47"/>
      <c r="F45" s="47"/>
      <c r="G45" s="47"/>
      <c r="H45" s="47"/>
      <c r="I45" s="47"/>
      <c r="J45" s="47"/>
      <c r="K45" s="47"/>
      <c r="L45" s="47"/>
      <c r="M45" s="47"/>
      <c r="N45" s="47"/>
      <c r="O45" s="47"/>
      <c r="P45" s="47"/>
      <c r="Q45" s="41">
        <f t="shared" si="3"/>
        <v>0</v>
      </c>
      <c r="R45" s="141">
        <f t="shared" si="1"/>
        <v>0</v>
      </c>
    </row>
    <row r="46" spans="1:18" x14ac:dyDescent="0.2">
      <c r="A46" s="277"/>
      <c r="B46" s="217" t="s">
        <v>43</v>
      </c>
      <c r="C46" s="218" t="s">
        <v>67</v>
      </c>
      <c r="D46" s="141">
        <v>-300</v>
      </c>
      <c r="E46" s="47"/>
      <c r="F46" s="47">
        <v>-200</v>
      </c>
      <c r="G46" s="47"/>
      <c r="H46" s="47">
        <v>-200</v>
      </c>
      <c r="I46" s="47"/>
      <c r="J46" s="47">
        <v>-200</v>
      </c>
      <c r="K46" s="47"/>
      <c r="L46" s="47">
        <v>-200</v>
      </c>
      <c r="M46" s="47"/>
      <c r="N46" s="47">
        <v>-200</v>
      </c>
      <c r="O46" s="47"/>
      <c r="P46" s="47">
        <v>-200</v>
      </c>
      <c r="Q46" s="41">
        <f t="shared" si="3"/>
        <v>-1200</v>
      </c>
      <c r="R46" s="141">
        <f t="shared" si="1"/>
        <v>-1500</v>
      </c>
    </row>
    <row r="47" spans="1:18" x14ac:dyDescent="0.2">
      <c r="A47" s="277"/>
      <c r="B47" s="217" t="s">
        <v>44</v>
      </c>
      <c r="C47" s="218" t="s">
        <v>67</v>
      </c>
      <c r="D47" s="141"/>
      <c r="E47" s="47"/>
      <c r="F47" s="47"/>
      <c r="G47" s="47"/>
      <c r="H47" s="47"/>
      <c r="I47" s="47"/>
      <c r="J47" s="47"/>
      <c r="K47" s="47"/>
      <c r="L47" s="47"/>
      <c r="M47" s="47"/>
      <c r="N47" s="47"/>
      <c r="O47" s="47"/>
      <c r="P47" s="47"/>
      <c r="Q47" s="41">
        <f t="shared" si="3"/>
        <v>0</v>
      </c>
      <c r="R47" s="141">
        <f t="shared" si="1"/>
        <v>0</v>
      </c>
    </row>
    <row r="48" spans="1:18" x14ac:dyDescent="0.2">
      <c r="A48" s="277"/>
      <c r="B48" s="217" t="s">
        <v>49</v>
      </c>
      <c r="C48" s="218" t="s">
        <v>67</v>
      </c>
      <c r="D48" s="141"/>
      <c r="E48" s="47">
        <v>-400</v>
      </c>
      <c r="F48" s="47">
        <v>-400</v>
      </c>
      <c r="G48" s="47">
        <v>-400</v>
      </c>
      <c r="H48" s="47">
        <v>-400</v>
      </c>
      <c r="I48" s="47">
        <v>-500</v>
      </c>
      <c r="J48" s="47">
        <v>-500</v>
      </c>
      <c r="K48" s="47">
        <v>-600</v>
      </c>
      <c r="L48" s="47">
        <v>-600</v>
      </c>
      <c r="M48" s="47">
        <v>-600</v>
      </c>
      <c r="N48" s="47">
        <v>-600</v>
      </c>
      <c r="O48" s="47">
        <v>-600</v>
      </c>
      <c r="P48" s="47">
        <v>-600</v>
      </c>
      <c r="Q48" s="41">
        <f t="shared" si="3"/>
        <v>-6200</v>
      </c>
      <c r="R48" s="141">
        <f t="shared" si="1"/>
        <v>-6200</v>
      </c>
    </row>
    <row r="49" spans="1:18" x14ac:dyDescent="0.2">
      <c r="A49" s="277"/>
      <c r="B49" s="217" t="s">
        <v>50</v>
      </c>
      <c r="C49" s="218" t="s">
        <v>67</v>
      </c>
      <c r="D49" s="141"/>
      <c r="E49" s="47">
        <v>-475</v>
      </c>
      <c r="F49" s="47">
        <v>-475</v>
      </c>
      <c r="G49" s="47">
        <v>-475</v>
      </c>
      <c r="H49" s="47">
        <v>-475</v>
      </c>
      <c r="I49" s="47">
        <v>-475</v>
      </c>
      <c r="J49" s="47">
        <v>-475</v>
      </c>
      <c r="K49" s="47">
        <v>-475</v>
      </c>
      <c r="L49" s="47">
        <v>-475</v>
      </c>
      <c r="M49" s="47">
        <v>-475</v>
      </c>
      <c r="N49" s="47">
        <v>-475</v>
      </c>
      <c r="O49" s="47">
        <v>-475</v>
      </c>
      <c r="P49" s="47">
        <v>-475</v>
      </c>
      <c r="Q49" s="41">
        <f t="shared" si="3"/>
        <v>-5700</v>
      </c>
      <c r="R49" s="141">
        <f t="shared" si="1"/>
        <v>-5700</v>
      </c>
    </row>
    <row r="50" spans="1:18" x14ac:dyDescent="0.2">
      <c r="A50" s="277"/>
      <c r="B50" s="228" t="s">
        <v>51</v>
      </c>
      <c r="C50" s="229" t="s">
        <v>67</v>
      </c>
      <c r="D50" s="141"/>
      <c r="E50" s="146"/>
      <c r="F50" s="146"/>
      <c r="G50" s="146"/>
      <c r="H50" s="146"/>
      <c r="I50" s="146"/>
      <c r="J50" s="146">
        <v>-1500</v>
      </c>
      <c r="K50" s="146"/>
      <c r="L50" s="146"/>
      <c r="M50" s="146"/>
      <c r="N50" s="146"/>
      <c r="O50" s="146"/>
      <c r="P50" s="146">
        <v>-1500</v>
      </c>
      <c r="Q50" s="55">
        <f t="shared" si="3"/>
        <v>-3000</v>
      </c>
      <c r="R50" s="141">
        <f t="shared" si="1"/>
        <v>-3000</v>
      </c>
    </row>
    <row r="51" spans="1:18" x14ac:dyDescent="0.2">
      <c r="A51" s="277"/>
      <c r="B51" s="217" t="s">
        <v>45</v>
      </c>
      <c r="C51" s="218" t="s">
        <v>67</v>
      </c>
      <c r="D51" s="141"/>
      <c r="E51" s="47">
        <v>-1000</v>
      </c>
      <c r="F51" s="47"/>
      <c r="G51" s="47"/>
      <c r="H51" s="47"/>
      <c r="I51" s="47"/>
      <c r="J51" s="47"/>
      <c r="K51" s="47">
        <v>-1000</v>
      </c>
      <c r="L51" s="47"/>
      <c r="M51" s="47"/>
      <c r="N51" s="47"/>
      <c r="O51" s="47"/>
      <c r="P51" s="47"/>
      <c r="Q51" s="41">
        <f t="shared" si="3"/>
        <v>-2000</v>
      </c>
      <c r="R51" s="141">
        <f t="shared" si="1"/>
        <v>-2000</v>
      </c>
    </row>
    <row r="52" spans="1:18" x14ac:dyDescent="0.2">
      <c r="A52" s="277"/>
      <c r="B52" s="217" t="s">
        <v>46</v>
      </c>
      <c r="C52" s="218" t="s">
        <v>67</v>
      </c>
      <c r="D52" s="141">
        <v>-300</v>
      </c>
      <c r="E52" s="47"/>
      <c r="F52" s="47"/>
      <c r="G52" s="47"/>
      <c r="H52" s="47"/>
      <c r="I52" s="47"/>
      <c r="J52" s="47"/>
      <c r="K52" s="47"/>
      <c r="L52" s="47"/>
      <c r="M52" s="47"/>
      <c r="N52" s="47"/>
      <c r="O52" s="47"/>
      <c r="P52" s="47"/>
      <c r="Q52" s="41">
        <f t="shared" si="3"/>
        <v>0</v>
      </c>
      <c r="R52" s="141">
        <f t="shared" si="1"/>
        <v>-300</v>
      </c>
    </row>
    <row r="53" spans="1:18" x14ac:dyDescent="0.2">
      <c r="A53" s="277"/>
      <c r="B53" s="217" t="s">
        <v>47</v>
      </c>
      <c r="C53" s="218" t="s">
        <v>67</v>
      </c>
      <c r="D53" s="141">
        <v>-1200</v>
      </c>
      <c r="E53" s="47"/>
      <c r="F53" s="47"/>
      <c r="G53" s="47"/>
      <c r="H53" s="47"/>
      <c r="I53" s="47"/>
      <c r="J53" s="47"/>
      <c r="K53" s="47"/>
      <c r="L53" s="47"/>
      <c r="M53" s="47"/>
      <c r="N53" s="47"/>
      <c r="O53" s="47"/>
      <c r="P53" s="47"/>
      <c r="Q53" s="41">
        <f t="shared" si="3"/>
        <v>0</v>
      </c>
      <c r="R53" s="141">
        <f t="shared" si="1"/>
        <v>-1200</v>
      </c>
    </row>
    <row r="54" spans="1:18" x14ac:dyDescent="0.2">
      <c r="A54" s="278"/>
      <c r="B54" s="219" t="s">
        <v>48</v>
      </c>
      <c r="C54" s="220" t="s">
        <v>67</v>
      </c>
      <c r="D54" s="142">
        <v>-2600</v>
      </c>
      <c r="E54" s="48"/>
      <c r="F54" s="48"/>
      <c r="G54" s="48"/>
      <c r="H54" s="48"/>
      <c r="I54" s="48"/>
      <c r="J54" s="48"/>
      <c r="K54" s="48"/>
      <c r="L54" s="48"/>
      <c r="M54" s="48"/>
      <c r="N54" s="48"/>
      <c r="O54" s="48"/>
      <c r="P54" s="48"/>
      <c r="Q54" s="42">
        <f t="shared" si="3"/>
        <v>0</v>
      </c>
      <c r="R54" s="142">
        <f t="shared" si="1"/>
        <v>-2600</v>
      </c>
    </row>
    <row r="55" spans="1:18" x14ac:dyDescent="0.2">
      <c r="A55" s="279" t="s">
        <v>56</v>
      </c>
      <c r="B55" s="215" t="s">
        <v>53</v>
      </c>
      <c r="C55" s="216" t="s">
        <v>67</v>
      </c>
      <c r="D55" s="143">
        <v>-5000</v>
      </c>
      <c r="E55" s="46">
        <v>-500</v>
      </c>
      <c r="F55" s="46">
        <v>-500</v>
      </c>
      <c r="G55" s="46">
        <v>-500</v>
      </c>
      <c r="H55" s="46">
        <v>-500</v>
      </c>
      <c r="I55" s="46">
        <v>-500</v>
      </c>
      <c r="J55" s="46">
        <v>-500</v>
      </c>
      <c r="K55" s="46">
        <v>-500</v>
      </c>
      <c r="L55" s="46">
        <v>-500</v>
      </c>
      <c r="M55" s="46">
        <v>-500</v>
      </c>
      <c r="N55" s="46">
        <v>-500</v>
      </c>
      <c r="O55" s="46">
        <v>-500</v>
      </c>
      <c r="P55" s="46">
        <v>-500</v>
      </c>
      <c r="Q55" s="40">
        <f t="shared" si="3"/>
        <v>-6000</v>
      </c>
      <c r="R55" s="143">
        <f t="shared" si="1"/>
        <v>-11000</v>
      </c>
    </row>
    <row r="56" spans="1:18" x14ac:dyDescent="0.2">
      <c r="A56" s="280"/>
      <c r="B56" s="217" t="s">
        <v>54</v>
      </c>
      <c r="C56" s="218" t="s">
        <v>67</v>
      </c>
      <c r="D56" s="141"/>
      <c r="E56" s="47"/>
      <c r="F56" s="47"/>
      <c r="G56" s="47"/>
      <c r="H56" s="47"/>
      <c r="I56" s="47"/>
      <c r="J56" s="47"/>
      <c r="K56" s="47"/>
      <c r="L56" s="47"/>
      <c r="M56" s="47"/>
      <c r="N56" s="47"/>
      <c r="O56" s="47"/>
      <c r="P56" s="47"/>
      <c r="Q56" s="41">
        <f t="shared" si="3"/>
        <v>0</v>
      </c>
      <c r="R56" s="141">
        <f t="shared" si="1"/>
        <v>0</v>
      </c>
    </row>
    <row r="57" spans="1:18" x14ac:dyDescent="0.2">
      <c r="A57" s="280"/>
      <c r="B57" s="217" t="s">
        <v>79</v>
      </c>
      <c r="C57" s="218" t="s">
        <v>67</v>
      </c>
      <c r="D57" s="141"/>
      <c r="E57" s="47">
        <v>-700</v>
      </c>
      <c r="F57" s="47">
        <v>-700</v>
      </c>
      <c r="G57" s="47">
        <v>-700</v>
      </c>
      <c r="H57" s="47">
        <v>-700</v>
      </c>
      <c r="I57" s="47">
        <v>-700</v>
      </c>
      <c r="J57" s="47">
        <v>-700</v>
      </c>
      <c r="K57" s="47">
        <v>-700</v>
      </c>
      <c r="L57" s="47">
        <v>-700</v>
      </c>
      <c r="M57" s="47">
        <v>-700</v>
      </c>
      <c r="N57" s="47">
        <v>-700</v>
      </c>
      <c r="O57" s="47">
        <v>-700</v>
      </c>
      <c r="P57" s="47">
        <v>-700</v>
      </c>
      <c r="Q57" s="41">
        <f t="shared" si="3"/>
        <v>-8400</v>
      </c>
      <c r="R57" s="141">
        <f t="shared" si="1"/>
        <v>-8400</v>
      </c>
    </row>
    <row r="58" spans="1:18" x14ac:dyDescent="0.2">
      <c r="A58" s="281"/>
      <c r="B58" s="219" t="s">
        <v>55</v>
      </c>
      <c r="C58" s="220" t="s">
        <v>67</v>
      </c>
      <c r="D58" s="142">
        <v>-2500</v>
      </c>
      <c r="E58" s="48"/>
      <c r="F58" s="48"/>
      <c r="G58" s="48">
        <v>-1500</v>
      </c>
      <c r="H58" s="48"/>
      <c r="I58" s="48"/>
      <c r="J58" s="48">
        <v>-2000</v>
      </c>
      <c r="K58" s="48"/>
      <c r="L58" s="48"/>
      <c r="M58" s="48">
        <v>-2000</v>
      </c>
      <c r="N58" s="48"/>
      <c r="O58" s="48"/>
      <c r="P58" s="48">
        <v>-2500</v>
      </c>
      <c r="Q58" s="42">
        <f>SUM(E58:P58)</f>
        <v>-8000</v>
      </c>
      <c r="R58" s="142">
        <f t="shared" si="1"/>
        <v>-10500</v>
      </c>
    </row>
    <row r="59" spans="1:18" x14ac:dyDescent="0.2">
      <c r="A59" s="230" t="s">
        <v>140</v>
      </c>
      <c r="B59" s="231" t="s">
        <v>244</v>
      </c>
      <c r="C59" s="232" t="s">
        <v>205</v>
      </c>
      <c r="D59" s="144"/>
      <c r="E59" s="147"/>
      <c r="F59" s="147"/>
      <c r="G59" s="147"/>
      <c r="H59" s="147"/>
      <c r="I59" s="147"/>
      <c r="J59" s="147"/>
      <c r="K59" s="147"/>
      <c r="L59" s="147"/>
      <c r="M59" s="147"/>
      <c r="N59" s="147"/>
      <c r="O59" s="147"/>
      <c r="P59" s="147">
        <v>-300</v>
      </c>
      <c r="Q59" s="56">
        <f t="shared" si="3"/>
        <v>-300</v>
      </c>
      <c r="R59" s="144">
        <f t="shared" si="1"/>
        <v>-300</v>
      </c>
    </row>
    <row r="60" spans="1:18" x14ac:dyDescent="0.2">
      <c r="A60" s="280" t="s">
        <v>60</v>
      </c>
      <c r="B60" s="217" t="s">
        <v>58</v>
      </c>
      <c r="C60" s="218" t="s">
        <v>67</v>
      </c>
      <c r="D60" s="141"/>
      <c r="E60" s="47"/>
      <c r="F60" s="47"/>
      <c r="G60" s="47"/>
      <c r="H60" s="47"/>
      <c r="I60" s="47"/>
      <c r="J60" s="47"/>
      <c r="K60" s="47"/>
      <c r="L60" s="47"/>
      <c r="M60" s="47"/>
      <c r="N60" s="47"/>
      <c r="O60" s="47"/>
      <c r="P60" s="47">
        <v>-250</v>
      </c>
      <c r="Q60" s="41">
        <f t="shared" si="3"/>
        <v>-250</v>
      </c>
      <c r="R60" s="141">
        <f t="shared" si="1"/>
        <v>-250</v>
      </c>
    </row>
    <row r="61" spans="1:18" x14ac:dyDescent="0.2">
      <c r="A61" s="280"/>
      <c r="B61" s="217" t="s">
        <v>59</v>
      </c>
      <c r="C61" s="218" t="s">
        <v>67</v>
      </c>
      <c r="D61" s="141"/>
      <c r="E61" s="47"/>
      <c r="F61" s="47"/>
      <c r="G61" s="47"/>
      <c r="H61" s="47"/>
      <c r="I61" s="47"/>
      <c r="J61" s="47"/>
      <c r="K61" s="47"/>
      <c r="L61" s="47"/>
      <c r="M61" s="47"/>
      <c r="N61" s="47"/>
      <c r="O61" s="47"/>
      <c r="P61" s="47"/>
      <c r="Q61" s="41">
        <f t="shared" si="3"/>
        <v>0</v>
      </c>
      <c r="R61" s="141">
        <f t="shared" si="1"/>
        <v>0</v>
      </c>
    </row>
    <row r="62" spans="1:18" x14ac:dyDescent="0.2">
      <c r="A62" s="280"/>
      <c r="B62" s="217" t="s">
        <v>57</v>
      </c>
      <c r="C62" s="218" t="s">
        <v>67</v>
      </c>
      <c r="D62" s="141"/>
      <c r="E62" s="47"/>
      <c r="F62" s="47"/>
      <c r="G62" s="47"/>
      <c r="H62" s="47"/>
      <c r="I62" s="47"/>
      <c r="J62" s="47"/>
      <c r="K62" s="47"/>
      <c r="L62" s="47"/>
      <c r="M62" s="47"/>
      <c r="N62" s="47"/>
      <c r="O62" s="47"/>
      <c r="P62" s="47"/>
      <c r="Q62" s="41">
        <f t="shared" si="3"/>
        <v>0</v>
      </c>
      <c r="R62" s="141">
        <f t="shared" si="1"/>
        <v>0</v>
      </c>
    </row>
    <row r="63" spans="1:18" x14ac:dyDescent="0.2">
      <c r="A63" s="280"/>
      <c r="B63" s="217" t="s">
        <v>35</v>
      </c>
      <c r="C63" s="218" t="s">
        <v>67</v>
      </c>
      <c r="D63" s="141"/>
      <c r="E63" s="47"/>
      <c r="F63" s="47"/>
      <c r="G63" s="47"/>
      <c r="H63" s="47"/>
      <c r="I63" s="47"/>
      <c r="J63" s="47"/>
      <c r="K63" s="47"/>
      <c r="L63" s="47"/>
      <c r="M63" s="47"/>
      <c r="N63" s="47"/>
      <c r="O63" s="47"/>
      <c r="P63" s="47"/>
      <c r="Q63" s="41">
        <f t="shared" si="3"/>
        <v>0</v>
      </c>
      <c r="R63" s="141">
        <f t="shared" si="1"/>
        <v>0</v>
      </c>
    </row>
    <row r="64" spans="1:18" s="214" customFormat="1" ht="12.75" customHeight="1" x14ac:dyDescent="0.2">
      <c r="A64" s="233"/>
      <c r="B64" s="212" t="s">
        <v>105</v>
      </c>
      <c r="C64" s="222" t="s">
        <v>67</v>
      </c>
      <c r="D64" s="43">
        <f>SUM(D26:D63)</f>
        <v>-17900</v>
      </c>
      <c r="E64" s="44">
        <f>SUM(E26:E63)</f>
        <v>-16965</v>
      </c>
      <c r="F64" s="44">
        <f t="shared" ref="F64:P64" si="6">SUM(F26:F63)</f>
        <v>-16165</v>
      </c>
      <c r="G64" s="44">
        <f t="shared" si="6"/>
        <v>-17165</v>
      </c>
      <c r="H64" s="44">
        <f t="shared" si="6"/>
        <v>-16165</v>
      </c>
      <c r="I64" s="44">
        <f t="shared" si="6"/>
        <v>-17635</v>
      </c>
      <c r="J64" s="44">
        <f t="shared" si="6"/>
        <v>-21375</v>
      </c>
      <c r="K64" s="44">
        <f t="shared" si="6"/>
        <v>-19405</v>
      </c>
      <c r="L64" s="44">
        <f t="shared" si="6"/>
        <v>-17605</v>
      </c>
      <c r="M64" s="44">
        <f t="shared" si="6"/>
        <v>-19945</v>
      </c>
      <c r="N64" s="44">
        <f t="shared" si="6"/>
        <v>-17605</v>
      </c>
      <c r="O64" s="44">
        <f t="shared" si="6"/>
        <v>-17405</v>
      </c>
      <c r="P64" s="44">
        <f t="shared" si="6"/>
        <v>-35865</v>
      </c>
      <c r="Q64" s="45">
        <f>SUM(Q26:Q63)</f>
        <v>-233300</v>
      </c>
      <c r="R64" s="43">
        <f t="shared" si="1"/>
        <v>-251200</v>
      </c>
    </row>
    <row r="65" spans="1:18" ht="15" customHeight="1" x14ac:dyDescent="0.2">
      <c r="A65" s="282" t="s">
        <v>74</v>
      </c>
      <c r="B65" s="234" t="s">
        <v>61</v>
      </c>
      <c r="C65" s="235" t="s">
        <v>67</v>
      </c>
      <c r="D65" s="150">
        <v>-2500</v>
      </c>
      <c r="E65" s="54"/>
      <c r="F65" s="54"/>
      <c r="G65" s="54"/>
      <c r="H65" s="54"/>
      <c r="I65" s="54"/>
      <c r="J65" s="54"/>
      <c r="K65" s="54"/>
      <c r="L65" s="54"/>
      <c r="M65" s="54"/>
      <c r="N65" s="54"/>
      <c r="O65" s="54"/>
      <c r="P65" s="54"/>
      <c r="Q65" s="41">
        <f t="shared" si="3"/>
        <v>0</v>
      </c>
      <c r="R65" s="150">
        <f t="shared" si="1"/>
        <v>-2500</v>
      </c>
    </row>
    <row r="66" spans="1:18" ht="15" customHeight="1" x14ac:dyDescent="0.2">
      <c r="A66" s="282"/>
      <c r="B66" s="234" t="s">
        <v>81</v>
      </c>
      <c r="C66" s="235" t="s">
        <v>67</v>
      </c>
      <c r="D66" s="150">
        <v>-1500</v>
      </c>
      <c r="E66" s="54"/>
      <c r="F66" s="54"/>
      <c r="G66" s="54"/>
      <c r="H66" s="54"/>
      <c r="I66" s="54"/>
      <c r="J66" s="54"/>
      <c r="K66" s="54"/>
      <c r="L66" s="54"/>
      <c r="M66" s="54"/>
      <c r="N66" s="54"/>
      <c r="O66" s="54"/>
      <c r="P66" s="54"/>
      <c r="Q66" s="41">
        <f t="shared" si="3"/>
        <v>0</v>
      </c>
      <c r="R66" s="150">
        <f t="shared" si="1"/>
        <v>-1500</v>
      </c>
    </row>
    <row r="67" spans="1:18" ht="15" customHeight="1" x14ac:dyDescent="0.2">
      <c r="A67" s="282"/>
      <c r="B67" s="234" t="s">
        <v>62</v>
      </c>
      <c r="C67" s="235" t="s">
        <v>67</v>
      </c>
      <c r="D67" s="150">
        <v>-5000</v>
      </c>
      <c r="E67" s="54"/>
      <c r="F67" s="54"/>
      <c r="G67" s="54"/>
      <c r="H67" s="54"/>
      <c r="I67" s="54"/>
      <c r="J67" s="54"/>
      <c r="K67" s="54"/>
      <c r="L67" s="54"/>
      <c r="M67" s="54"/>
      <c r="N67" s="54"/>
      <c r="O67" s="54"/>
      <c r="P67" s="54"/>
      <c r="Q67" s="41">
        <f t="shared" si="3"/>
        <v>0</v>
      </c>
      <c r="R67" s="150">
        <f t="shared" si="1"/>
        <v>-5000</v>
      </c>
    </row>
    <row r="68" spans="1:18" ht="15" customHeight="1" x14ac:dyDescent="0.2">
      <c r="A68" s="282"/>
      <c r="B68" s="234" t="s">
        <v>63</v>
      </c>
      <c r="C68" s="235" t="s">
        <v>67</v>
      </c>
      <c r="D68" s="150">
        <v>-5000</v>
      </c>
      <c r="E68" s="54"/>
      <c r="F68" s="54"/>
      <c r="G68" s="54"/>
      <c r="H68" s="54"/>
      <c r="I68" s="54"/>
      <c r="J68" s="54"/>
      <c r="K68" s="54"/>
      <c r="L68" s="54"/>
      <c r="M68" s="54"/>
      <c r="N68" s="54"/>
      <c r="O68" s="54"/>
      <c r="P68" s="54"/>
      <c r="Q68" s="41">
        <f t="shared" si="3"/>
        <v>0</v>
      </c>
      <c r="R68" s="150">
        <f t="shared" si="1"/>
        <v>-5000</v>
      </c>
    </row>
    <row r="69" spans="1:18" ht="15" customHeight="1" x14ac:dyDescent="0.2">
      <c r="A69" s="282"/>
      <c r="B69" s="234" t="s">
        <v>82</v>
      </c>
      <c r="C69" s="235" t="s">
        <v>67</v>
      </c>
      <c r="D69" s="150">
        <v>-10000</v>
      </c>
      <c r="E69" s="54"/>
      <c r="F69" s="54"/>
      <c r="G69" s="54"/>
      <c r="H69" s="54"/>
      <c r="I69" s="54"/>
      <c r="J69" s="54"/>
      <c r="K69" s="54">
        <v>-5000</v>
      </c>
      <c r="L69" s="54"/>
      <c r="M69" s="54"/>
      <c r="N69" s="54"/>
      <c r="O69" s="54"/>
      <c r="P69" s="54"/>
      <c r="Q69" s="41">
        <f t="shared" si="3"/>
        <v>-5000</v>
      </c>
      <c r="R69" s="150">
        <f t="shared" si="1"/>
        <v>-15000</v>
      </c>
    </row>
    <row r="70" spans="1:18" ht="15" customHeight="1" x14ac:dyDescent="0.2">
      <c r="A70" s="282"/>
      <c r="B70" s="234" t="s">
        <v>64</v>
      </c>
      <c r="C70" s="235" t="s">
        <v>67</v>
      </c>
      <c r="D70" s="150">
        <v>-16000</v>
      </c>
      <c r="E70" s="54"/>
      <c r="F70" s="54"/>
      <c r="G70" s="54"/>
      <c r="H70" s="54"/>
      <c r="I70" s="54"/>
      <c r="J70" s="54"/>
      <c r="K70" s="54"/>
      <c r="L70" s="54"/>
      <c r="M70" s="54"/>
      <c r="N70" s="54"/>
      <c r="O70" s="54"/>
      <c r="P70" s="54"/>
      <c r="Q70" s="41">
        <f>SUM(E70:P70)</f>
        <v>0</v>
      </c>
      <c r="R70" s="150">
        <f t="shared" si="1"/>
        <v>-16000</v>
      </c>
    </row>
    <row r="71" spans="1:18" s="214" customFormat="1" x14ac:dyDescent="0.2">
      <c r="A71" s="221"/>
      <c r="B71" s="212" t="s">
        <v>80</v>
      </c>
      <c r="C71" s="222" t="s">
        <v>67</v>
      </c>
      <c r="D71" s="37">
        <f>SUM(D65:D70)</f>
        <v>-40000</v>
      </c>
      <c r="E71" s="44">
        <f>SUM(E65:E70)</f>
        <v>0</v>
      </c>
      <c r="F71" s="44">
        <f t="shared" ref="F71:P71" si="7">SUM(F65:F70)</f>
        <v>0</v>
      </c>
      <c r="G71" s="44">
        <f t="shared" si="7"/>
        <v>0</v>
      </c>
      <c r="H71" s="44">
        <f t="shared" si="7"/>
        <v>0</v>
      </c>
      <c r="I71" s="44">
        <f t="shared" si="7"/>
        <v>0</v>
      </c>
      <c r="J71" s="44">
        <f t="shared" si="7"/>
        <v>0</v>
      </c>
      <c r="K71" s="44">
        <f t="shared" si="7"/>
        <v>-5000</v>
      </c>
      <c r="L71" s="44">
        <f t="shared" si="7"/>
        <v>0</v>
      </c>
      <c r="M71" s="44">
        <f t="shared" si="7"/>
        <v>0</v>
      </c>
      <c r="N71" s="44">
        <f t="shared" si="7"/>
        <v>0</v>
      </c>
      <c r="O71" s="44">
        <f t="shared" si="7"/>
        <v>0</v>
      </c>
      <c r="P71" s="44">
        <f t="shared" si="7"/>
        <v>0</v>
      </c>
      <c r="Q71" s="45">
        <f>SUM(E71:P71)</f>
        <v>-5000</v>
      </c>
      <c r="R71" s="37">
        <f t="shared" si="1"/>
        <v>-45000</v>
      </c>
    </row>
    <row r="72" spans="1:18" s="214" customFormat="1" ht="13.5" thickBot="1" x14ac:dyDescent="0.25">
      <c r="A72" s="223"/>
      <c r="B72" s="224" t="s">
        <v>245</v>
      </c>
      <c r="C72" s="225" t="s">
        <v>202</v>
      </c>
      <c r="D72" s="38">
        <f>D25+D64+D71</f>
        <v>-58900</v>
      </c>
      <c r="E72" s="39">
        <f>E25+E64+E71</f>
        <v>-13915</v>
      </c>
      <c r="F72" s="39">
        <f t="shared" ref="F72:P72" si="8">F25+F64+F71</f>
        <v>-9165</v>
      </c>
      <c r="G72" s="39">
        <f t="shared" si="8"/>
        <v>-10165</v>
      </c>
      <c r="H72" s="39">
        <f t="shared" si="8"/>
        <v>-8315</v>
      </c>
      <c r="I72" s="39">
        <f t="shared" si="8"/>
        <v>-9095</v>
      </c>
      <c r="J72" s="39">
        <f t="shared" si="8"/>
        <v>-8055</v>
      </c>
      <c r="K72" s="39">
        <f t="shared" si="8"/>
        <v>-10295</v>
      </c>
      <c r="L72" s="39">
        <f t="shared" si="8"/>
        <v>-2145</v>
      </c>
      <c r="M72" s="39">
        <f t="shared" si="8"/>
        <v>4025</v>
      </c>
      <c r="N72" s="39">
        <f t="shared" si="8"/>
        <v>14495</v>
      </c>
      <c r="O72" s="39">
        <f t="shared" si="8"/>
        <v>19225</v>
      </c>
      <c r="P72" s="39">
        <f t="shared" si="8"/>
        <v>5665</v>
      </c>
      <c r="Q72" s="52">
        <f t="shared" si="3"/>
        <v>-27740</v>
      </c>
      <c r="R72" s="38">
        <f t="shared" si="1"/>
        <v>-86640</v>
      </c>
    </row>
    <row r="73" spans="1:18" ht="13.5" customHeight="1" thickTop="1" x14ac:dyDescent="0.2">
      <c r="A73" s="283" t="s">
        <v>75</v>
      </c>
      <c r="B73" s="236" t="s">
        <v>69</v>
      </c>
      <c r="C73" s="237" t="s">
        <v>66</v>
      </c>
      <c r="D73" s="153">
        <v>100000</v>
      </c>
      <c r="E73" s="154"/>
      <c r="F73" s="154"/>
      <c r="G73" s="154"/>
      <c r="H73" s="154"/>
      <c r="I73" s="154"/>
      <c r="J73" s="154"/>
      <c r="K73" s="154"/>
      <c r="L73" s="154"/>
      <c r="M73" s="154"/>
      <c r="N73" s="154"/>
      <c r="O73" s="154"/>
      <c r="P73" s="154"/>
      <c r="Q73" s="41">
        <f t="shared" si="3"/>
        <v>0</v>
      </c>
      <c r="R73" s="153">
        <f t="shared" si="1"/>
        <v>100000</v>
      </c>
    </row>
    <row r="74" spans="1:18" x14ac:dyDescent="0.2">
      <c r="A74" s="284"/>
      <c r="B74" s="236" t="s">
        <v>68</v>
      </c>
      <c r="C74" s="237" t="s">
        <v>66</v>
      </c>
      <c r="D74" s="153"/>
      <c r="E74" s="154"/>
      <c r="F74" s="154"/>
      <c r="G74" s="154"/>
      <c r="H74" s="154"/>
      <c r="I74" s="154"/>
      <c r="J74" s="154"/>
      <c r="K74" s="154"/>
      <c r="L74" s="154"/>
      <c r="M74" s="154"/>
      <c r="N74" s="154"/>
      <c r="O74" s="154"/>
      <c r="P74" s="154"/>
      <c r="Q74" s="41">
        <f t="shared" si="3"/>
        <v>0</v>
      </c>
      <c r="R74" s="153">
        <f t="shared" si="1"/>
        <v>0</v>
      </c>
    </row>
    <row r="75" spans="1:18" x14ac:dyDescent="0.2">
      <c r="A75" s="284"/>
      <c r="B75" s="236" t="s">
        <v>70</v>
      </c>
      <c r="C75" s="237" t="s">
        <v>66</v>
      </c>
      <c r="D75" s="153"/>
      <c r="E75" s="154"/>
      <c r="F75" s="154"/>
      <c r="G75" s="154"/>
      <c r="H75" s="154"/>
      <c r="I75" s="154"/>
      <c r="J75" s="154"/>
      <c r="K75" s="154"/>
      <c r="L75" s="154"/>
      <c r="M75" s="154"/>
      <c r="N75" s="154"/>
      <c r="O75" s="154"/>
      <c r="P75" s="154"/>
      <c r="Q75" s="41">
        <f t="shared" si="3"/>
        <v>0</v>
      </c>
      <c r="R75" s="153">
        <f t="shared" si="1"/>
        <v>0</v>
      </c>
    </row>
    <row r="76" spans="1:18" x14ac:dyDescent="0.2">
      <c r="A76" s="285"/>
      <c r="B76" s="236" t="s">
        <v>131</v>
      </c>
      <c r="C76" s="238" t="s">
        <v>67</v>
      </c>
      <c r="D76" s="153"/>
      <c r="E76" s="154"/>
      <c r="F76" s="154"/>
      <c r="G76" s="154"/>
      <c r="H76" s="154"/>
      <c r="I76" s="154"/>
      <c r="J76" s="154"/>
      <c r="K76" s="154"/>
      <c r="L76" s="154"/>
      <c r="M76" s="154"/>
      <c r="N76" s="154"/>
      <c r="O76" s="154"/>
      <c r="P76" s="154"/>
      <c r="Q76" s="41">
        <f t="shared" si="3"/>
        <v>0</v>
      </c>
      <c r="R76" s="153">
        <f t="shared" si="1"/>
        <v>0</v>
      </c>
    </row>
    <row r="77" spans="1:18" s="214" customFormat="1" x14ac:dyDescent="0.2">
      <c r="A77" s="221"/>
      <c r="B77" s="212" t="s">
        <v>72</v>
      </c>
      <c r="C77" s="213" t="s">
        <v>202</v>
      </c>
      <c r="D77" s="43">
        <f>D73+D74+D75-D76</f>
        <v>100000</v>
      </c>
      <c r="E77" s="44">
        <f>E73+E74+E75-E76</f>
        <v>0</v>
      </c>
      <c r="F77" s="44">
        <f t="shared" ref="F77:P77" si="9">F73+F74+F75-F76</f>
        <v>0</v>
      </c>
      <c r="G77" s="44">
        <f t="shared" si="9"/>
        <v>0</v>
      </c>
      <c r="H77" s="44">
        <f t="shared" si="9"/>
        <v>0</v>
      </c>
      <c r="I77" s="44">
        <f t="shared" si="9"/>
        <v>0</v>
      </c>
      <c r="J77" s="44">
        <f t="shared" si="9"/>
        <v>0</v>
      </c>
      <c r="K77" s="44">
        <f t="shared" si="9"/>
        <v>0</v>
      </c>
      <c r="L77" s="44">
        <f t="shared" si="9"/>
        <v>0</v>
      </c>
      <c r="M77" s="44">
        <f t="shared" si="9"/>
        <v>0</v>
      </c>
      <c r="N77" s="44">
        <f t="shared" si="9"/>
        <v>0</v>
      </c>
      <c r="O77" s="44">
        <f t="shared" si="9"/>
        <v>0</v>
      </c>
      <c r="P77" s="44">
        <f t="shared" si="9"/>
        <v>0</v>
      </c>
      <c r="Q77" s="45">
        <f>SUM(E77:P77)</f>
        <v>0</v>
      </c>
      <c r="R77" s="43">
        <f>D77+Q77</f>
        <v>100000</v>
      </c>
    </row>
    <row r="78" spans="1:18" s="214" customFormat="1" x14ac:dyDescent="0.2">
      <c r="A78" s="221"/>
      <c r="B78" s="212" t="s">
        <v>73</v>
      </c>
      <c r="C78" s="213" t="s">
        <v>202</v>
      </c>
      <c r="D78" s="43">
        <f>D77+D72</f>
        <v>41100</v>
      </c>
      <c r="E78" s="44">
        <f>E72+E77</f>
        <v>-13915</v>
      </c>
      <c r="F78" s="44">
        <f t="shared" ref="F78:P78" si="10">F72+F77</f>
        <v>-9165</v>
      </c>
      <c r="G78" s="44">
        <f t="shared" si="10"/>
        <v>-10165</v>
      </c>
      <c r="H78" s="44">
        <f t="shared" si="10"/>
        <v>-8315</v>
      </c>
      <c r="I78" s="44">
        <f t="shared" si="10"/>
        <v>-9095</v>
      </c>
      <c r="J78" s="44">
        <f t="shared" si="10"/>
        <v>-8055</v>
      </c>
      <c r="K78" s="44">
        <f t="shared" si="10"/>
        <v>-10295</v>
      </c>
      <c r="L78" s="44">
        <f t="shared" si="10"/>
        <v>-2145</v>
      </c>
      <c r="M78" s="44">
        <f t="shared" si="10"/>
        <v>4025</v>
      </c>
      <c r="N78" s="44">
        <f t="shared" si="10"/>
        <v>14495</v>
      </c>
      <c r="O78" s="44">
        <f t="shared" si="10"/>
        <v>19225</v>
      </c>
      <c r="P78" s="44">
        <f t="shared" si="10"/>
        <v>5665</v>
      </c>
      <c r="Q78" s="45">
        <f>SUM(E78:P78)</f>
        <v>-27740</v>
      </c>
      <c r="R78" s="43">
        <f>D78+Q78</f>
        <v>13360</v>
      </c>
    </row>
    <row r="79" spans="1:18" s="214" customFormat="1" ht="13.5" thickBot="1" x14ac:dyDescent="0.25">
      <c r="A79" s="223"/>
      <c r="B79" s="138" t="s">
        <v>212</v>
      </c>
      <c r="C79" s="139" t="s">
        <v>201</v>
      </c>
      <c r="D79" s="50"/>
      <c r="E79" s="51">
        <f>E78</f>
        <v>-13915</v>
      </c>
      <c r="F79" s="51">
        <f t="shared" ref="F79:P79" si="11">E79+F78</f>
        <v>-23080</v>
      </c>
      <c r="G79" s="51">
        <f t="shared" si="11"/>
        <v>-33245</v>
      </c>
      <c r="H79" s="51">
        <f t="shared" si="11"/>
        <v>-41560</v>
      </c>
      <c r="I79" s="51">
        <f t="shared" si="11"/>
        <v>-50655</v>
      </c>
      <c r="J79" s="51">
        <f t="shared" si="11"/>
        <v>-58710</v>
      </c>
      <c r="K79" s="51">
        <f t="shared" si="11"/>
        <v>-69005</v>
      </c>
      <c r="L79" s="51">
        <f t="shared" si="11"/>
        <v>-71150</v>
      </c>
      <c r="M79" s="51">
        <f t="shared" si="11"/>
        <v>-67125</v>
      </c>
      <c r="N79" s="51">
        <f t="shared" si="11"/>
        <v>-52630</v>
      </c>
      <c r="O79" s="51">
        <f t="shared" si="11"/>
        <v>-33405</v>
      </c>
      <c r="P79" s="51">
        <f t="shared" si="11"/>
        <v>-27740</v>
      </c>
      <c r="Q79" s="52">
        <f>P79</f>
        <v>-27740</v>
      </c>
      <c r="R79" s="50"/>
    </row>
    <row r="80" spans="1:18" s="2" customFormat="1" ht="14.25" thickTop="1" thickBot="1" x14ac:dyDescent="0.25">
      <c r="A80" s="137"/>
      <c r="B80" s="138" t="s">
        <v>213</v>
      </c>
      <c r="C80" s="139" t="s">
        <v>201</v>
      </c>
      <c r="D80" s="50">
        <f>D78</f>
        <v>41100</v>
      </c>
      <c r="E80" s="51">
        <f t="shared" ref="E80:P80" si="12">D80+E78</f>
        <v>27185</v>
      </c>
      <c r="F80" s="51">
        <f t="shared" si="12"/>
        <v>18020</v>
      </c>
      <c r="G80" s="51">
        <f t="shared" si="12"/>
        <v>7855</v>
      </c>
      <c r="H80" s="51">
        <f t="shared" si="12"/>
        <v>-460</v>
      </c>
      <c r="I80" s="51">
        <f t="shared" si="12"/>
        <v>-9555</v>
      </c>
      <c r="J80" s="51">
        <f t="shared" si="12"/>
        <v>-17610</v>
      </c>
      <c r="K80" s="51">
        <f t="shared" si="12"/>
        <v>-27905</v>
      </c>
      <c r="L80" s="51">
        <f t="shared" si="12"/>
        <v>-30050</v>
      </c>
      <c r="M80" s="51">
        <f t="shared" si="12"/>
        <v>-26025</v>
      </c>
      <c r="N80" s="51">
        <f t="shared" si="12"/>
        <v>-11530</v>
      </c>
      <c r="O80" s="51">
        <f t="shared" si="12"/>
        <v>7695</v>
      </c>
      <c r="P80" s="51">
        <f t="shared" si="12"/>
        <v>13360</v>
      </c>
      <c r="Q80" s="52"/>
      <c r="R80" s="50">
        <f>P80</f>
        <v>13360</v>
      </c>
    </row>
    <row r="81" ht="13.5" thickTop="1" x14ac:dyDescent="0.2"/>
  </sheetData>
  <mergeCells count="16">
    <mergeCell ref="A40:A54"/>
    <mergeCell ref="A55:A58"/>
    <mergeCell ref="A60:A63"/>
    <mergeCell ref="A65:A70"/>
    <mergeCell ref="A73:A76"/>
    <mergeCell ref="B1:E1"/>
    <mergeCell ref="B2:E2"/>
    <mergeCell ref="B3:E3"/>
    <mergeCell ref="B4:E4"/>
    <mergeCell ref="A34:A39"/>
    <mergeCell ref="B10:E10"/>
    <mergeCell ref="B11:E11"/>
    <mergeCell ref="B12:E12"/>
    <mergeCell ref="A15:A18"/>
    <mergeCell ref="A20:A23"/>
    <mergeCell ref="A26:A33"/>
  </mergeCells>
  <conditionalFormatting sqref="A25:C25 S25:IV25">
    <cfRule type="cellIs" dxfId="44" priority="25" stopIfTrue="1" operator="lessThan">
      <formula>0</formula>
    </cfRule>
  </conditionalFormatting>
  <conditionalFormatting sqref="A72:C72 S72:IV72">
    <cfRule type="cellIs" dxfId="43" priority="24" stopIfTrue="1" operator="lessThan">
      <formula>0</formula>
    </cfRule>
  </conditionalFormatting>
  <conditionalFormatting sqref="A77:C78 S77:IV79 A79">
    <cfRule type="cellIs" dxfId="42" priority="23" stopIfTrue="1" operator="lessThan">
      <formula>0</formula>
    </cfRule>
  </conditionalFormatting>
  <conditionalFormatting sqref="A64:C64 S64:IV64">
    <cfRule type="cellIs" dxfId="41" priority="22" stopIfTrue="1" operator="lessThan">
      <formula>0</formula>
    </cfRule>
  </conditionalFormatting>
  <conditionalFormatting sqref="D25:P25">
    <cfRule type="cellIs" dxfId="40" priority="19" stopIfTrue="1" operator="lessThan">
      <formula>0</formula>
    </cfRule>
  </conditionalFormatting>
  <conditionalFormatting sqref="D72:P72">
    <cfRule type="cellIs" dxfId="39" priority="18" stopIfTrue="1" operator="lessThan">
      <formula>0</formula>
    </cfRule>
  </conditionalFormatting>
  <conditionalFormatting sqref="D77:P78">
    <cfRule type="cellIs" dxfId="38" priority="17" stopIfTrue="1" operator="lessThan">
      <formula>0</formula>
    </cfRule>
  </conditionalFormatting>
  <conditionalFormatting sqref="D64:P64">
    <cfRule type="cellIs" dxfId="37" priority="16" stopIfTrue="1" operator="lessThan">
      <formula>0</formula>
    </cfRule>
  </conditionalFormatting>
  <conditionalFormatting sqref="D15:P78">
    <cfRule type="cellIs" dxfId="36" priority="14" stopIfTrue="1" operator="lessThan">
      <formula>0</formula>
    </cfRule>
  </conditionalFormatting>
  <conditionalFormatting sqref="A80:C80 S80:IV80">
    <cfRule type="cellIs" dxfId="35" priority="13" stopIfTrue="1" operator="lessThan">
      <formula>0</formula>
    </cfRule>
  </conditionalFormatting>
  <conditionalFormatting sqref="D80:P80">
    <cfRule type="cellIs" dxfId="34" priority="12" stopIfTrue="1" operator="lessThan">
      <formula>0</formula>
    </cfRule>
  </conditionalFormatting>
  <conditionalFormatting sqref="D80:P80">
    <cfRule type="cellIs" dxfId="33" priority="11" stopIfTrue="1" operator="lessThan">
      <formula>0</formula>
    </cfRule>
  </conditionalFormatting>
  <conditionalFormatting sqref="B79:C79">
    <cfRule type="cellIs" dxfId="32" priority="10" stopIfTrue="1" operator="lessThan">
      <formula>0</formula>
    </cfRule>
  </conditionalFormatting>
  <conditionalFormatting sqref="D79:P79">
    <cfRule type="cellIs" dxfId="31" priority="9" stopIfTrue="1" operator="lessThan">
      <formula>0</formula>
    </cfRule>
  </conditionalFormatting>
  <conditionalFormatting sqref="D79:P79">
    <cfRule type="cellIs" dxfId="30" priority="8" stopIfTrue="1" operator="lessThan">
      <formula>0</formula>
    </cfRule>
  </conditionalFormatting>
  <conditionalFormatting sqref="Q25:R25">
    <cfRule type="cellIs" dxfId="29" priority="7" stopIfTrue="1" operator="lessThan">
      <formula>0</formula>
    </cfRule>
  </conditionalFormatting>
  <conditionalFormatting sqref="Q72:R72">
    <cfRule type="cellIs" dxfId="28" priority="6" stopIfTrue="1" operator="lessThan">
      <formula>0</formula>
    </cfRule>
  </conditionalFormatting>
  <conditionalFormatting sqref="Q77:R78">
    <cfRule type="cellIs" dxfId="27" priority="5" stopIfTrue="1" operator="lessThan">
      <formula>0</formula>
    </cfRule>
  </conditionalFormatting>
  <conditionalFormatting sqref="Q64:R64">
    <cfRule type="cellIs" dxfId="26" priority="4" stopIfTrue="1" operator="lessThan">
      <formula>0</formula>
    </cfRule>
  </conditionalFormatting>
  <conditionalFormatting sqref="Q79:R79">
    <cfRule type="cellIs" dxfId="25" priority="3" stopIfTrue="1" operator="lessThan">
      <formula>0</formula>
    </cfRule>
  </conditionalFormatting>
  <conditionalFormatting sqref="Q15:R80">
    <cfRule type="cellIs" dxfId="24" priority="2" stopIfTrue="1" operator="lessThan">
      <formula>0</formula>
    </cfRule>
  </conditionalFormatting>
  <conditionalFormatting sqref="Q80:R80">
    <cfRule type="cellIs" dxfId="23" priority="1" stopIfTrue="1" operator="lessThan">
      <formula>0</formula>
    </cfRule>
  </conditionalFormatting>
  <pageMargins left="0.70866141732283472" right="0.70866141732283472" top="0.74803149606299213" bottom="0.74803149606299213" header="0.31496062992125984" footer="0.31496062992125984"/>
  <pageSetup paperSize="8" scale="10" orientation="landscape" r:id="rId1"/>
  <headerFooter scaleWithDoc="0">
    <oddHeader>&amp;L&amp;F&amp;R&amp;G</oddHeader>
    <oddFooter>&amp;C© GENILEM -  utilisation libre, mais citation de source obligatoire</oddFoot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73"/>
  <sheetViews>
    <sheetView showGridLines="0" zoomScale="80" zoomScaleNormal="80" workbookViewId="0">
      <pane ySplit="6" topLeftCell="A52" activePane="bottomLeft" state="frozen"/>
      <selection pane="bottomLeft" activeCell="A84" sqref="A84"/>
    </sheetView>
  </sheetViews>
  <sheetFormatPr baseColWidth="10" defaultRowHeight="12.75" x14ac:dyDescent="0.2"/>
  <cols>
    <col min="1" max="1" width="15" style="6" customWidth="1"/>
    <col min="2" max="2" width="40.5703125" style="1" bestFit="1" customWidth="1"/>
    <col min="3" max="3" width="9.28515625" style="7" customWidth="1"/>
    <col min="4" max="16" width="11.42578125" style="57"/>
    <col min="17" max="18" width="13" style="57" bestFit="1" customWidth="1"/>
    <col min="19" max="16384" width="11.42578125" style="1"/>
  </cols>
  <sheetData>
    <row r="1" spans="1:18" s="8" customFormat="1" ht="25.5" x14ac:dyDescent="0.2">
      <c r="A1" s="66" t="s">
        <v>107</v>
      </c>
      <c r="B1" s="241" t="s">
        <v>175</v>
      </c>
      <c r="C1" s="241"/>
      <c r="D1" s="241"/>
      <c r="E1" s="241"/>
    </row>
    <row r="2" spans="1:18" s="8" customFormat="1" x14ac:dyDescent="0.2">
      <c r="A2" s="67" t="s">
        <v>166</v>
      </c>
      <c r="B2" s="242" t="s">
        <v>247</v>
      </c>
      <c r="C2" s="242"/>
      <c r="D2" s="242"/>
      <c r="E2" s="242"/>
    </row>
    <row r="3" spans="1:18" s="8" customFormat="1" ht="52.5" customHeight="1" x14ac:dyDescent="0.2">
      <c r="A3" s="67" t="s">
        <v>150</v>
      </c>
      <c r="B3" s="241" t="s">
        <v>225</v>
      </c>
      <c r="C3" s="241"/>
      <c r="D3" s="241"/>
      <c r="E3" s="241"/>
    </row>
    <row r="4" spans="1:18" s="8" customFormat="1" ht="53.25" customHeight="1" x14ac:dyDescent="0.2">
      <c r="A4" s="67" t="s">
        <v>169</v>
      </c>
      <c r="B4" s="272" t="s">
        <v>239</v>
      </c>
      <c r="C4" s="272"/>
      <c r="D4" s="272"/>
      <c r="E4" s="272"/>
    </row>
    <row r="5" spans="1:18" s="81" customFormat="1" ht="13.5" thickBot="1" x14ac:dyDescent="0.25">
      <c r="A5" s="79"/>
      <c r="B5" s="80"/>
      <c r="C5" s="80"/>
      <c r="D5" s="80"/>
      <c r="E5" s="80"/>
    </row>
    <row r="6" spans="1:18" s="7" customFormat="1" ht="42.75" customHeight="1" x14ac:dyDescent="0.2">
      <c r="A6" s="59" t="s">
        <v>132</v>
      </c>
      <c r="B6" s="60" t="s">
        <v>172</v>
      </c>
      <c r="C6" s="183" t="s">
        <v>231</v>
      </c>
      <c r="D6" s="35" t="s">
        <v>0</v>
      </c>
      <c r="E6" s="36" t="s">
        <v>1</v>
      </c>
      <c r="F6" s="36" t="s">
        <v>2</v>
      </c>
      <c r="G6" s="36" t="s">
        <v>3</v>
      </c>
      <c r="H6" s="36" t="s">
        <v>4</v>
      </c>
      <c r="I6" s="36" t="s">
        <v>5</v>
      </c>
      <c r="J6" s="36" t="s">
        <v>6</v>
      </c>
      <c r="K6" s="36" t="s">
        <v>7</v>
      </c>
      <c r="L6" s="36" t="s">
        <v>8</v>
      </c>
      <c r="M6" s="36" t="s">
        <v>9</v>
      </c>
      <c r="N6" s="36" t="s">
        <v>10</v>
      </c>
      <c r="O6" s="36" t="s">
        <v>11</v>
      </c>
      <c r="P6" s="36" t="s">
        <v>12</v>
      </c>
      <c r="Q6" s="169" t="s">
        <v>210</v>
      </c>
      <c r="R6" s="169" t="s">
        <v>211</v>
      </c>
    </row>
    <row r="7" spans="1:18" ht="12.75" customHeight="1" x14ac:dyDescent="0.2">
      <c r="A7" s="305" t="s">
        <v>76</v>
      </c>
      <c r="B7" s="124" t="s">
        <v>13</v>
      </c>
      <c r="C7" s="125" t="s">
        <v>66</v>
      </c>
      <c r="D7" s="166"/>
      <c r="E7" s="130">
        <v>0</v>
      </c>
      <c r="F7" s="130"/>
      <c r="G7" s="130"/>
      <c r="H7" s="130"/>
      <c r="I7" s="130"/>
      <c r="J7" s="130"/>
      <c r="K7" s="130"/>
      <c r="L7" s="130"/>
      <c r="M7" s="130"/>
      <c r="N7" s="130"/>
      <c r="O7" s="130"/>
      <c r="P7" s="130"/>
      <c r="Q7" s="40">
        <f t="shared" ref="Q7:Q12" si="0">SUM(E7:P7)</f>
        <v>0</v>
      </c>
      <c r="R7" s="166">
        <f>D7+Q7</f>
        <v>0</v>
      </c>
    </row>
    <row r="8" spans="1:18" x14ac:dyDescent="0.2">
      <c r="A8" s="306"/>
      <c r="B8" s="126" t="s">
        <v>14</v>
      </c>
      <c r="C8" s="127" t="s">
        <v>66</v>
      </c>
      <c r="D8" s="167"/>
      <c r="E8" s="131">
        <v>0</v>
      </c>
      <c r="F8" s="131"/>
      <c r="G8" s="131"/>
      <c r="H8" s="131"/>
      <c r="I8" s="131"/>
      <c r="J8" s="131"/>
      <c r="K8" s="131"/>
      <c r="L8" s="131"/>
      <c r="M8" s="131"/>
      <c r="N8" s="131"/>
      <c r="O8" s="131"/>
      <c r="P8" s="131"/>
      <c r="Q8" s="41">
        <f t="shared" si="0"/>
        <v>0</v>
      </c>
      <c r="R8" s="167">
        <f t="shared" ref="R8:R68" si="1">D8+Q8</f>
        <v>0</v>
      </c>
    </row>
    <row r="9" spans="1:18" x14ac:dyDescent="0.2">
      <c r="A9" s="306"/>
      <c r="B9" s="126" t="s">
        <v>15</v>
      </c>
      <c r="C9" s="127" t="s">
        <v>66</v>
      </c>
      <c r="D9" s="167"/>
      <c r="E9" s="131">
        <v>0</v>
      </c>
      <c r="F9" s="131"/>
      <c r="G9" s="131"/>
      <c r="H9" s="131"/>
      <c r="I9" s="131"/>
      <c r="J9" s="131"/>
      <c r="K9" s="131"/>
      <c r="L9" s="131"/>
      <c r="M9" s="131"/>
      <c r="N9" s="131"/>
      <c r="O9" s="131"/>
      <c r="P9" s="131"/>
      <c r="Q9" s="41">
        <f t="shared" si="0"/>
        <v>0</v>
      </c>
      <c r="R9" s="167">
        <f t="shared" si="1"/>
        <v>0</v>
      </c>
    </row>
    <row r="10" spans="1:18" x14ac:dyDescent="0.2">
      <c r="A10" s="307"/>
      <c r="B10" s="128" t="s">
        <v>16</v>
      </c>
      <c r="C10" s="129" t="s">
        <v>66</v>
      </c>
      <c r="D10" s="168"/>
      <c r="E10" s="132">
        <v>0</v>
      </c>
      <c r="F10" s="132"/>
      <c r="G10" s="132"/>
      <c r="H10" s="132"/>
      <c r="I10" s="132"/>
      <c r="J10" s="132"/>
      <c r="K10" s="132"/>
      <c r="L10" s="132"/>
      <c r="M10" s="132"/>
      <c r="N10" s="132"/>
      <c r="O10" s="132"/>
      <c r="P10" s="132"/>
      <c r="Q10" s="42">
        <f t="shared" si="0"/>
        <v>0</v>
      </c>
      <c r="R10" s="168">
        <f t="shared" si="1"/>
        <v>0</v>
      </c>
    </row>
    <row r="11" spans="1:18" s="2" customFormat="1" x14ac:dyDescent="0.2">
      <c r="A11" s="133"/>
      <c r="B11" s="134" t="s">
        <v>17</v>
      </c>
      <c r="C11" s="135" t="s">
        <v>66</v>
      </c>
      <c r="D11" s="43">
        <f>SUM(D7:D10)</f>
        <v>0</v>
      </c>
      <c r="E11" s="44">
        <f>SUM(E7:E10)</f>
        <v>0</v>
      </c>
      <c r="F11" s="44">
        <f t="shared" ref="F11:P11" si="2">SUM(F7:F10)</f>
        <v>0</v>
      </c>
      <c r="G11" s="44">
        <f t="shared" si="2"/>
        <v>0</v>
      </c>
      <c r="H11" s="44">
        <f t="shared" si="2"/>
        <v>0</v>
      </c>
      <c r="I11" s="44">
        <f t="shared" si="2"/>
        <v>0</v>
      </c>
      <c r="J11" s="44">
        <f t="shared" si="2"/>
        <v>0</v>
      </c>
      <c r="K11" s="44">
        <f t="shared" si="2"/>
        <v>0</v>
      </c>
      <c r="L11" s="44">
        <f t="shared" si="2"/>
        <v>0</v>
      </c>
      <c r="M11" s="44">
        <f t="shared" si="2"/>
        <v>0</v>
      </c>
      <c r="N11" s="44">
        <f t="shared" si="2"/>
        <v>0</v>
      </c>
      <c r="O11" s="44">
        <f t="shared" si="2"/>
        <v>0</v>
      </c>
      <c r="P11" s="44">
        <f t="shared" si="2"/>
        <v>0</v>
      </c>
      <c r="Q11" s="45">
        <f t="shared" si="0"/>
        <v>0</v>
      </c>
      <c r="R11" s="43">
        <f t="shared" si="1"/>
        <v>0</v>
      </c>
    </row>
    <row r="12" spans="1:18" x14ac:dyDescent="0.2">
      <c r="A12" s="308" t="s">
        <v>22</v>
      </c>
      <c r="B12" s="23" t="s">
        <v>18</v>
      </c>
      <c r="C12" s="155" t="s">
        <v>67</v>
      </c>
      <c r="D12" s="170"/>
      <c r="E12" s="46">
        <v>0</v>
      </c>
      <c r="F12" s="46"/>
      <c r="G12" s="46"/>
      <c r="H12" s="46"/>
      <c r="I12" s="46"/>
      <c r="J12" s="46"/>
      <c r="K12" s="46"/>
      <c r="L12" s="46"/>
      <c r="M12" s="46"/>
      <c r="N12" s="46"/>
      <c r="O12" s="46"/>
      <c r="P12" s="46"/>
      <c r="Q12" s="40">
        <f t="shared" si="0"/>
        <v>0</v>
      </c>
      <c r="R12" s="170">
        <f t="shared" si="1"/>
        <v>0</v>
      </c>
    </row>
    <row r="13" spans="1:18" x14ac:dyDescent="0.2">
      <c r="A13" s="309"/>
      <c r="B13" s="24" t="s">
        <v>19</v>
      </c>
      <c r="C13" s="156" t="s">
        <v>67</v>
      </c>
      <c r="D13" s="171"/>
      <c r="E13" s="47">
        <v>0</v>
      </c>
      <c r="F13" s="47"/>
      <c r="G13" s="47"/>
      <c r="H13" s="47"/>
      <c r="I13" s="47"/>
      <c r="J13" s="47"/>
      <c r="K13" s="47"/>
      <c r="L13" s="47"/>
      <c r="M13" s="47"/>
      <c r="N13" s="47"/>
      <c r="O13" s="47"/>
      <c r="P13" s="47"/>
      <c r="Q13" s="41">
        <f t="shared" ref="Q13:Q68" si="3">SUM(E13:P13)</f>
        <v>0</v>
      </c>
      <c r="R13" s="171">
        <f t="shared" si="1"/>
        <v>0</v>
      </c>
    </row>
    <row r="14" spans="1:18" x14ac:dyDescent="0.2">
      <c r="A14" s="309"/>
      <c r="B14" s="24" t="s">
        <v>20</v>
      </c>
      <c r="C14" s="156" t="s">
        <v>67</v>
      </c>
      <c r="D14" s="171"/>
      <c r="E14" s="47">
        <v>0</v>
      </c>
      <c r="F14" s="47"/>
      <c r="G14" s="47"/>
      <c r="H14" s="47"/>
      <c r="I14" s="47"/>
      <c r="J14" s="47"/>
      <c r="K14" s="47"/>
      <c r="L14" s="47"/>
      <c r="M14" s="47"/>
      <c r="N14" s="47"/>
      <c r="O14" s="47"/>
      <c r="P14" s="47"/>
      <c r="Q14" s="41">
        <f t="shared" si="3"/>
        <v>0</v>
      </c>
      <c r="R14" s="171">
        <f t="shared" si="1"/>
        <v>0</v>
      </c>
    </row>
    <row r="15" spans="1:18" x14ac:dyDescent="0.2">
      <c r="A15" s="310"/>
      <c r="B15" s="25" t="s">
        <v>21</v>
      </c>
      <c r="C15" s="157" t="s">
        <v>67</v>
      </c>
      <c r="D15" s="172"/>
      <c r="E15" s="48">
        <v>0</v>
      </c>
      <c r="F15" s="48"/>
      <c r="G15" s="48"/>
      <c r="H15" s="48"/>
      <c r="I15" s="48"/>
      <c r="J15" s="48"/>
      <c r="K15" s="48"/>
      <c r="L15" s="48"/>
      <c r="M15" s="48"/>
      <c r="N15" s="48"/>
      <c r="O15" s="48"/>
      <c r="P15" s="48"/>
      <c r="Q15" s="42">
        <f t="shared" si="3"/>
        <v>0</v>
      </c>
      <c r="R15" s="172">
        <f t="shared" si="1"/>
        <v>0</v>
      </c>
    </row>
    <row r="16" spans="1:18" s="2" customFormat="1" ht="14.25" customHeight="1" x14ac:dyDescent="0.2">
      <c r="A16" s="136"/>
      <c r="B16" s="134" t="s">
        <v>77</v>
      </c>
      <c r="C16" s="158" t="s">
        <v>67</v>
      </c>
      <c r="D16" s="49">
        <f>SUM(D12:D15)</f>
        <v>0</v>
      </c>
      <c r="E16" s="44">
        <f>SUM(E12:E15)</f>
        <v>0</v>
      </c>
      <c r="F16" s="44">
        <f t="shared" ref="F16:P16" si="4">SUM(F12:F15)</f>
        <v>0</v>
      </c>
      <c r="G16" s="44">
        <f t="shared" si="4"/>
        <v>0</v>
      </c>
      <c r="H16" s="44">
        <f t="shared" si="4"/>
        <v>0</v>
      </c>
      <c r="I16" s="44">
        <f t="shared" si="4"/>
        <v>0</v>
      </c>
      <c r="J16" s="44">
        <f t="shared" si="4"/>
        <v>0</v>
      </c>
      <c r="K16" s="44">
        <f t="shared" si="4"/>
        <v>0</v>
      </c>
      <c r="L16" s="44">
        <f t="shared" si="4"/>
        <v>0</v>
      </c>
      <c r="M16" s="44">
        <f t="shared" si="4"/>
        <v>0</v>
      </c>
      <c r="N16" s="44">
        <f t="shared" si="4"/>
        <v>0</v>
      </c>
      <c r="O16" s="44">
        <f t="shared" si="4"/>
        <v>0</v>
      </c>
      <c r="P16" s="44">
        <f t="shared" si="4"/>
        <v>0</v>
      </c>
      <c r="Q16" s="45">
        <f>SUM(E16:P16)</f>
        <v>0</v>
      </c>
      <c r="R16" s="49">
        <f t="shared" si="1"/>
        <v>0</v>
      </c>
    </row>
    <row r="17" spans="1:18" s="2" customFormat="1" ht="13.5" thickBot="1" x14ac:dyDescent="0.25">
      <c r="A17" s="137"/>
      <c r="B17" s="138" t="s">
        <v>23</v>
      </c>
      <c r="C17" s="139" t="s">
        <v>201</v>
      </c>
      <c r="D17" s="50">
        <f>D11+D16</f>
        <v>0</v>
      </c>
      <c r="E17" s="51">
        <f>E11+E16</f>
        <v>0</v>
      </c>
      <c r="F17" s="51">
        <f>F11+F16</f>
        <v>0</v>
      </c>
      <c r="G17" s="51">
        <f>G11+G16</f>
        <v>0</v>
      </c>
      <c r="H17" s="51">
        <f t="shared" ref="H17:P17" si="5">H11+H16</f>
        <v>0</v>
      </c>
      <c r="I17" s="51">
        <f t="shared" si="5"/>
        <v>0</v>
      </c>
      <c r="J17" s="51">
        <f t="shared" si="5"/>
        <v>0</v>
      </c>
      <c r="K17" s="51">
        <f t="shared" si="5"/>
        <v>0</v>
      </c>
      <c r="L17" s="51">
        <f t="shared" si="5"/>
        <v>0</v>
      </c>
      <c r="M17" s="51">
        <f t="shared" si="5"/>
        <v>0</v>
      </c>
      <c r="N17" s="51">
        <f t="shared" si="5"/>
        <v>0</v>
      </c>
      <c r="O17" s="51">
        <f t="shared" si="5"/>
        <v>0</v>
      </c>
      <c r="P17" s="51">
        <f t="shared" si="5"/>
        <v>0</v>
      </c>
      <c r="Q17" s="52">
        <f>Q11+Q16</f>
        <v>0</v>
      </c>
      <c r="R17" s="50">
        <f t="shared" si="1"/>
        <v>0</v>
      </c>
    </row>
    <row r="18" spans="1:18" ht="13.5" thickTop="1" x14ac:dyDescent="0.2">
      <c r="A18" s="311" t="s">
        <v>30</v>
      </c>
      <c r="B18" s="26" t="s">
        <v>24</v>
      </c>
      <c r="C18" s="159" t="s">
        <v>67</v>
      </c>
      <c r="D18" s="140"/>
      <c r="E18" s="145">
        <v>7500</v>
      </c>
      <c r="F18" s="145">
        <v>7500</v>
      </c>
      <c r="G18" s="145">
        <v>7500</v>
      </c>
      <c r="H18" s="145">
        <v>7500</v>
      </c>
      <c r="I18" s="145">
        <v>7500</v>
      </c>
      <c r="J18" s="145">
        <v>7500</v>
      </c>
      <c r="K18" s="145">
        <v>7500</v>
      </c>
      <c r="L18" s="145">
        <v>7500</v>
      </c>
      <c r="M18" s="145">
        <v>7500</v>
      </c>
      <c r="N18" s="145">
        <v>7500</v>
      </c>
      <c r="O18" s="145">
        <v>7500</v>
      </c>
      <c r="P18" s="145">
        <v>7500</v>
      </c>
      <c r="Q18" s="53">
        <f t="shared" si="3"/>
        <v>90000</v>
      </c>
      <c r="R18" s="140">
        <f t="shared" si="1"/>
        <v>90000</v>
      </c>
    </row>
    <row r="19" spans="1:18" x14ac:dyDescent="0.2">
      <c r="A19" s="312"/>
      <c r="B19" s="24" t="s">
        <v>25</v>
      </c>
      <c r="C19" s="156" t="s">
        <v>67</v>
      </c>
      <c r="D19" s="141"/>
      <c r="E19" s="47"/>
      <c r="F19" s="47"/>
      <c r="G19" s="47"/>
      <c r="H19" s="47"/>
      <c r="I19" s="47"/>
      <c r="J19" s="47"/>
      <c r="K19" s="47"/>
      <c r="L19" s="47"/>
      <c r="M19" s="47"/>
      <c r="N19" s="47"/>
      <c r="O19" s="47"/>
      <c r="P19" s="47"/>
      <c r="Q19" s="41">
        <f>SUM(E19:P19)</f>
        <v>0</v>
      </c>
      <c r="R19" s="141">
        <f t="shared" si="1"/>
        <v>0</v>
      </c>
    </row>
    <row r="20" spans="1:18" x14ac:dyDescent="0.2">
      <c r="A20" s="312"/>
      <c r="B20" s="24" t="s">
        <v>26</v>
      </c>
      <c r="C20" s="156" t="s">
        <v>67</v>
      </c>
      <c r="D20" s="141"/>
      <c r="E20" s="47"/>
      <c r="F20" s="47"/>
      <c r="G20" s="47"/>
      <c r="H20" s="47"/>
      <c r="I20" s="47"/>
      <c r="J20" s="47"/>
      <c r="K20" s="47"/>
      <c r="L20" s="47"/>
      <c r="M20" s="47"/>
      <c r="N20" s="47"/>
      <c r="O20" s="47"/>
      <c r="P20" s="47"/>
      <c r="Q20" s="41">
        <f t="shared" si="3"/>
        <v>0</v>
      </c>
      <c r="R20" s="141">
        <f t="shared" si="1"/>
        <v>0</v>
      </c>
    </row>
    <row r="21" spans="1:18" x14ac:dyDescent="0.2">
      <c r="A21" s="312"/>
      <c r="B21" s="24" t="s">
        <v>27</v>
      </c>
      <c r="C21" s="156" t="s">
        <v>67</v>
      </c>
      <c r="D21" s="141"/>
      <c r="E21" s="47"/>
      <c r="F21" s="47"/>
      <c r="G21" s="47"/>
      <c r="H21" s="47"/>
      <c r="I21" s="47"/>
      <c r="J21" s="47"/>
      <c r="K21" s="47"/>
      <c r="L21" s="47"/>
      <c r="M21" s="47"/>
      <c r="N21" s="47"/>
      <c r="O21" s="47"/>
      <c r="P21" s="47"/>
      <c r="Q21" s="41">
        <f t="shared" si="3"/>
        <v>0</v>
      </c>
      <c r="R21" s="141">
        <f t="shared" si="1"/>
        <v>0</v>
      </c>
    </row>
    <row r="22" spans="1:18" x14ac:dyDescent="0.2">
      <c r="A22" s="312"/>
      <c r="B22" s="24" t="s">
        <v>83</v>
      </c>
      <c r="C22" s="156" t="s">
        <v>67</v>
      </c>
      <c r="D22" s="141"/>
      <c r="E22" s="47">
        <v>500</v>
      </c>
      <c r="F22" s="47">
        <v>500</v>
      </c>
      <c r="G22" s="47">
        <v>500</v>
      </c>
      <c r="H22" s="47">
        <v>500</v>
      </c>
      <c r="I22" s="47">
        <v>500</v>
      </c>
      <c r="J22" s="47">
        <v>500</v>
      </c>
      <c r="K22" s="47">
        <v>500</v>
      </c>
      <c r="L22" s="47">
        <v>500</v>
      </c>
      <c r="M22" s="47">
        <v>500</v>
      </c>
      <c r="N22" s="47">
        <v>500</v>
      </c>
      <c r="O22" s="47">
        <v>500</v>
      </c>
      <c r="P22" s="47">
        <v>500</v>
      </c>
      <c r="Q22" s="41">
        <f t="shared" si="3"/>
        <v>6000</v>
      </c>
      <c r="R22" s="141">
        <f t="shared" si="1"/>
        <v>6000</v>
      </c>
    </row>
    <row r="23" spans="1:18" x14ac:dyDescent="0.2">
      <c r="A23" s="312"/>
      <c r="B23" s="24" t="s">
        <v>71</v>
      </c>
      <c r="C23" s="156" t="s">
        <v>67</v>
      </c>
      <c r="D23" s="141"/>
      <c r="E23" s="47">
        <v>500</v>
      </c>
      <c r="F23" s="47">
        <v>500</v>
      </c>
      <c r="G23" s="47">
        <v>500</v>
      </c>
      <c r="H23" s="47">
        <v>500</v>
      </c>
      <c r="I23" s="47">
        <v>500</v>
      </c>
      <c r="J23" s="47">
        <v>500</v>
      </c>
      <c r="K23" s="47">
        <v>500</v>
      </c>
      <c r="L23" s="47">
        <v>500</v>
      </c>
      <c r="M23" s="47">
        <v>500</v>
      </c>
      <c r="N23" s="47">
        <v>500</v>
      </c>
      <c r="O23" s="47">
        <v>500</v>
      </c>
      <c r="P23" s="47">
        <v>500</v>
      </c>
      <c r="Q23" s="41">
        <f t="shared" si="3"/>
        <v>6000</v>
      </c>
      <c r="R23" s="141">
        <f t="shared" si="1"/>
        <v>6000</v>
      </c>
    </row>
    <row r="24" spans="1:18" x14ac:dyDescent="0.2">
      <c r="A24" s="312"/>
      <c r="B24" s="24" t="s">
        <v>28</v>
      </c>
      <c r="C24" s="156" t="s">
        <v>67</v>
      </c>
      <c r="D24" s="141"/>
      <c r="E24" s="47">
        <v>700</v>
      </c>
      <c r="F24" s="47">
        <v>700</v>
      </c>
      <c r="G24" s="47">
        <v>700</v>
      </c>
      <c r="H24" s="47">
        <v>700</v>
      </c>
      <c r="I24" s="47">
        <v>700</v>
      </c>
      <c r="J24" s="47">
        <v>700</v>
      </c>
      <c r="K24" s="47">
        <v>700</v>
      </c>
      <c r="L24" s="47">
        <v>700</v>
      </c>
      <c r="M24" s="47">
        <v>700</v>
      </c>
      <c r="N24" s="47">
        <v>700</v>
      </c>
      <c r="O24" s="47">
        <v>700</v>
      </c>
      <c r="P24" s="47">
        <v>700</v>
      </c>
      <c r="Q24" s="41">
        <f t="shared" si="3"/>
        <v>8400</v>
      </c>
      <c r="R24" s="141">
        <f t="shared" si="1"/>
        <v>8400</v>
      </c>
    </row>
    <row r="25" spans="1:18" x14ac:dyDescent="0.2">
      <c r="A25" s="313"/>
      <c r="B25" s="25" t="s">
        <v>29</v>
      </c>
      <c r="C25" s="157" t="s">
        <v>67</v>
      </c>
      <c r="D25" s="142"/>
      <c r="E25" s="48"/>
      <c r="F25" s="48"/>
      <c r="G25" s="48"/>
      <c r="H25" s="48"/>
      <c r="I25" s="48"/>
      <c r="J25" s="48"/>
      <c r="K25" s="48"/>
      <c r="L25" s="48"/>
      <c r="M25" s="48"/>
      <c r="N25" s="48"/>
      <c r="O25" s="48"/>
      <c r="P25" s="48"/>
      <c r="Q25" s="42">
        <f t="shared" si="3"/>
        <v>0</v>
      </c>
      <c r="R25" s="142">
        <f t="shared" si="1"/>
        <v>0</v>
      </c>
    </row>
    <row r="26" spans="1:18" x14ac:dyDescent="0.2">
      <c r="A26" s="314" t="s">
        <v>36</v>
      </c>
      <c r="B26" s="23" t="s">
        <v>31</v>
      </c>
      <c r="C26" s="155" t="s">
        <v>67</v>
      </c>
      <c r="D26" s="143"/>
      <c r="E26" s="46">
        <v>0</v>
      </c>
      <c r="F26" s="46"/>
      <c r="G26" s="46"/>
      <c r="H26" s="46"/>
      <c r="I26" s="46"/>
      <c r="J26" s="46"/>
      <c r="K26" s="46"/>
      <c r="L26" s="46"/>
      <c r="M26" s="46"/>
      <c r="N26" s="46"/>
      <c r="O26" s="46"/>
      <c r="P26" s="46"/>
      <c r="Q26" s="40">
        <f t="shared" si="3"/>
        <v>0</v>
      </c>
      <c r="R26" s="143">
        <f t="shared" si="1"/>
        <v>0</v>
      </c>
    </row>
    <row r="27" spans="1:18" x14ac:dyDescent="0.2">
      <c r="A27" s="315"/>
      <c r="B27" s="24" t="s">
        <v>32</v>
      </c>
      <c r="C27" s="156" t="s">
        <v>67</v>
      </c>
      <c r="D27" s="141"/>
      <c r="E27" s="47">
        <v>0</v>
      </c>
      <c r="F27" s="47"/>
      <c r="G27" s="47"/>
      <c r="H27" s="47"/>
      <c r="I27" s="47"/>
      <c r="J27" s="47"/>
      <c r="K27" s="47"/>
      <c r="L27" s="47"/>
      <c r="M27" s="47"/>
      <c r="N27" s="47"/>
      <c r="O27" s="47"/>
      <c r="P27" s="47"/>
      <c r="Q27" s="41">
        <f t="shared" si="3"/>
        <v>0</v>
      </c>
      <c r="R27" s="141">
        <f t="shared" si="1"/>
        <v>0</v>
      </c>
    </row>
    <row r="28" spans="1:18" x14ac:dyDescent="0.2">
      <c r="A28" s="315"/>
      <c r="B28" s="24" t="s">
        <v>33</v>
      </c>
      <c r="C28" s="156" t="s">
        <v>67</v>
      </c>
      <c r="D28" s="141"/>
      <c r="E28" s="47">
        <v>0</v>
      </c>
      <c r="F28" s="47"/>
      <c r="G28" s="47"/>
      <c r="H28" s="47"/>
      <c r="I28" s="47"/>
      <c r="J28" s="47"/>
      <c r="K28" s="47"/>
      <c r="L28" s="47"/>
      <c r="M28" s="47"/>
      <c r="N28" s="47"/>
      <c r="O28" s="47"/>
      <c r="P28" s="47"/>
      <c r="Q28" s="41">
        <f t="shared" si="3"/>
        <v>0</v>
      </c>
      <c r="R28" s="141">
        <f t="shared" si="1"/>
        <v>0</v>
      </c>
    </row>
    <row r="29" spans="1:18" x14ac:dyDescent="0.2">
      <c r="A29" s="315"/>
      <c r="B29" s="24" t="s">
        <v>34</v>
      </c>
      <c r="C29" s="156" t="s">
        <v>67</v>
      </c>
      <c r="D29" s="141"/>
      <c r="E29" s="47">
        <v>0</v>
      </c>
      <c r="F29" s="47"/>
      <c r="G29" s="47"/>
      <c r="H29" s="47"/>
      <c r="I29" s="47"/>
      <c r="J29" s="47"/>
      <c r="K29" s="47"/>
      <c r="L29" s="47"/>
      <c r="M29" s="47"/>
      <c r="N29" s="47"/>
      <c r="O29" s="47"/>
      <c r="P29" s="47"/>
      <c r="Q29" s="41">
        <f t="shared" si="3"/>
        <v>0</v>
      </c>
      <c r="R29" s="141">
        <f t="shared" si="1"/>
        <v>0</v>
      </c>
    </row>
    <row r="30" spans="1:18" x14ac:dyDescent="0.2">
      <c r="A30" s="315"/>
      <c r="B30" s="24" t="s">
        <v>78</v>
      </c>
      <c r="C30" s="156" t="s">
        <v>67</v>
      </c>
      <c r="D30" s="141"/>
      <c r="E30" s="47">
        <v>0</v>
      </c>
      <c r="F30" s="47"/>
      <c r="G30" s="47"/>
      <c r="H30" s="47"/>
      <c r="I30" s="47"/>
      <c r="J30" s="47"/>
      <c r="K30" s="47"/>
      <c r="L30" s="47"/>
      <c r="M30" s="47"/>
      <c r="N30" s="47"/>
      <c r="O30" s="47"/>
      <c r="P30" s="47"/>
      <c r="Q30" s="41">
        <f t="shared" si="3"/>
        <v>0</v>
      </c>
      <c r="R30" s="141">
        <f t="shared" si="1"/>
        <v>0</v>
      </c>
    </row>
    <row r="31" spans="1:18" x14ac:dyDescent="0.2">
      <c r="A31" s="316"/>
      <c r="B31" s="25" t="s">
        <v>35</v>
      </c>
      <c r="C31" s="157" t="s">
        <v>67</v>
      </c>
      <c r="D31" s="142"/>
      <c r="E31" s="48">
        <v>0</v>
      </c>
      <c r="F31" s="48"/>
      <c r="G31" s="48"/>
      <c r="H31" s="48"/>
      <c r="I31" s="48"/>
      <c r="J31" s="48"/>
      <c r="K31" s="48"/>
      <c r="L31" s="48"/>
      <c r="M31" s="48"/>
      <c r="N31" s="48"/>
      <c r="O31" s="48"/>
      <c r="P31" s="48"/>
      <c r="Q31" s="42">
        <f t="shared" si="3"/>
        <v>0</v>
      </c>
      <c r="R31" s="142">
        <f t="shared" si="1"/>
        <v>0</v>
      </c>
    </row>
    <row r="32" spans="1:18" x14ac:dyDescent="0.2">
      <c r="A32" s="317" t="s">
        <v>52</v>
      </c>
      <c r="B32" s="23" t="s">
        <v>37</v>
      </c>
      <c r="C32" s="155" t="s">
        <v>67</v>
      </c>
      <c r="D32" s="143"/>
      <c r="E32" s="46">
        <v>200</v>
      </c>
      <c r="F32" s="46">
        <v>200</v>
      </c>
      <c r="G32" s="46">
        <v>200</v>
      </c>
      <c r="H32" s="46">
        <v>200</v>
      </c>
      <c r="I32" s="46">
        <v>200</v>
      </c>
      <c r="J32" s="46">
        <v>200</v>
      </c>
      <c r="K32" s="46">
        <v>200</v>
      </c>
      <c r="L32" s="46">
        <v>200</v>
      </c>
      <c r="M32" s="46">
        <v>200</v>
      </c>
      <c r="N32" s="46">
        <v>200</v>
      </c>
      <c r="O32" s="46">
        <v>200</v>
      </c>
      <c r="P32" s="46">
        <v>200</v>
      </c>
      <c r="Q32" s="40">
        <f t="shared" si="3"/>
        <v>2400</v>
      </c>
      <c r="R32" s="143">
        <f t="shared" si="1"/>
        <v>2400</v>
      </c>
    </row>
    <row r="33" spans="1:18" x14ac:dyDescent="0.2">
      <c r="A33" s="312"/>
      <c r="B33" s="24" t="s">
        <v>38</v>
      </c>
      <c r="C33" s="156" t="s">
        <v>67</v>
      </c>
      <c r="D33" s="141"/>
      <c r="E33" s="47">
        <v>0</v>
      </c>
      <c r="F33" s="47"/>
      <c r="G33" s="47"/>
      <c r="H33" s="47"/>
      <c r="I33" s="47"/>
      <c r="J33" s="47"/>
      <c r="K33" s="47"/>
      <c r="L33" s="47"/>
      <c r="M33" s="47"/>
      <c r="N33" s="47"/>
      <c r="O33" s="47"/>
      <c r="P33" s="47"/>
      <c r="Q33" s="41">
        <f t="shared" si="3"/>
        <v>0</v>
      </c>
      <c r="R33" s="141">
        <f t="shared" si="1"/>
        <v>0</v>
      </c>
    </row>
    <row r="34" spans="1:18" x14ac:dyDescent="0.2">
      <c r="A34" s="312"/>
      <c r="B34" s="24" t="s">
        <v>39</v>
      </c>
      <c r="C34" s="156" t="s">
        <v>67</v>
      </c>
      <c r="D34" s="141"/>
      <c r="E34" s="47">
        <v>300</v>
      </c>
      <c r="F34" s="47">
        <v>300</v>
      </c>
      <c r="G34" s="47">
        <v>300</v>
      </c>
      <c r="H34" s="47">
        <v>300</v>
      </c>
      <c r="I34" s="47">
        <v>300</v>
      </c>
      <c r="J34" s="47">
        <v>300</v>
      </c>
      <c r="K34" s="47">
        <v>300</v>
      </c>
      <c r="L34" s="47">
        <v>300</v>
      </c>
      <c r="M34" s="47">
        <v>300</v>
      </c>
      <c r="N34" s="47">
        <v>300</v>
      </c>
      <c r="O34" s="47">
        <v>300</v>
      </c>
      <c r="P34" s="47">
        <v>300</v>
      </c>
      <c r="Q34" s="41">
        <f t="shared" si="3"/>
        <v>3600</v>
      </c>
      <c r="R34" s="141">
        <f t="shared" si="1"/>
        <v>3600</v>
      </c>
    </row>
    <row r="35" spans="1:18" x14ac:dyDescent="0.2">
      <c r="A35" s="312"/>
      <c r="B35" s="24" t="s">
        <v>42</v>
      </c>
      <c r="C35" s="156" t="s">
        <v>67</v>
      </c>
      <c r="D35" s="141"/>
      <c r="E35" s="47">
        <v>300</v>
      </c>
      <c r="F35" s="47">
        <v>300</v>
      </c>
      <c r="G35" s="47">
        <v>300</v>
      </c>
      <c r="H35" s="47">
        <v>300</v>
      </c>
      <c r="I35" s="47">
        <v>300</v>
      </c>
      <c r="J35" s="47">
        <v>300</v>
      </c>
      <c r="K35" s="47">
        <v>300</v>
      </c>
      <c r="L35" s="47">
        <v>300</v>
      </c>
      <c r="M35" s="47">
        <v>300</v>
      </c>
      <c r="N35" s="47">
        <v>300</v>
      </c>
      <c r="O35" s="47">
        <v>300</v>
      </c>
      <c r="P35" s="47">
        <v>300</v>
      </c>
      <c r="Q35" s="41">
        <f t="shared" si="3"/>
        <v>3600</v>
      </c>
      <c r="R35" s="141">
        <f t="shared" si="1"/>
        <v>3600</v>
      </c>
    </row>
    <row r="36" spans="1:18" x14ac:dyDescent="0.2">
      <c r="A36" s="312"/>
      <c r="B36" s="24" t="s">
        <v>40</v>
      </c>
      <c r="C36" s="156" t="s">
        <v>67</v>
      </c>
      <c r="D36" s="141"/>
      <c r="E36" s="47">
        <v>0</v>
      </c>
      <c r="F36" s="47"/>
      <c r="G36" s="47"/>
      <c r="H36" s="47"/>
      <c r="I36" s="47"/>
      <c r="J36" s="47"/>
      <c r="K36" s="47"/>
      <c r="L36" s="47"/>
      <c r="M36" s="47"/>
      <c r="N36" s="47"/>
      <c r="O36" s="47"/>
      <c r="P36" s="47"/>
      <c r="Q36" s="41">
        <f t="shared" si="3"/>
        <v>0</v>
      </c>
      <c r="R36" s="141">
        <f t="shared" si="1"/>
        <v>0</v>
      </c>
    </row>
    <row r="37" spans="1:18" x14ac:dyDescent="0.2">
      <c r="A37" s="312"/>
      <c r="B37" s="24" t="s">
        <v>41</v>
      </c>
      <c r="C37" s="156" t="s">
        <v>67</v>
      </c>
      <c r="D37" s="141"/>
      <c r="E37" s="47">
        <v>0</v>
      </c>
      <c r="F37" s="47"/>
      <c r="G37" s="47"/>
      <c r="H37" s="47"/>
      <c r="I37" s="47"/>
      <c r="J37" s="47"/>
      <c r="K37" s="47"/>
      <c r="L37" s="47"/>
      <c r="M37" s="47"/>
      <c r="N37" s="47"/>
      <c r="O37" s="47"/>
      <c r="P37" s="47"/>
      <c r="Q37" s="41">
        <f t="shared" si="3"/>
        <v>0</v>
      </c>
      <c r="R37" s="141">
        <f t="shared" si="1"/>
        <v>0</v>
      </c>
    </row>
    <row r="38" spans="1:18" x14ac:dyDescent="0.2">
      <c r="A38" s="312"/>
      <c r="B38" s="24" t="s">
        <v>43</v>
      </c>
      <c r="C38" s="156" t="s">
        <v>67</v>
      </c>
      <c r="D38" s="141"/>
      <c r="E38" s="47">
        <v>1000</v>
      </c>
      <c r="F38" s="47">
        <v>0</v>
      </c>
      <c r="G38" s="47"/>
      <c r="H38" s="47"/>
      <c r="I38" s="47"/>
      <c r="J38" s="47"/>
      <c r="K38" s="47"/>
      <c r="L38" s="47"/>
      <c r="M38" s="47"/>
      <c r="N38" s="47"/>
      <c r="O38" s="47"/>
      <c r="P38" s="47"/>
      <c r="Q38" s="41">
        <f t="shared" si="3"/>
        <v>1000</v>
      </c>
      <c r="R38" s="141">
        <f t="shared" si="1"/>
        <v>1000</v>
      </c>
    </row>
    <row r="39" spans="1:18" x14ac:dyDescent="0.2">
      <c r="A39" s="312"/>
      <c r="B39" s="24" t="s">
        <v>44</v>
      </c>
      <c r="C39" s="156" t="s">
        <v>67</v>
      </c>
      <c r="D39" s="141"/>
      <c r="E39" s="47">
        <v>0</v>
      </c>
      <c r="F39" s="47"/>
      <c r="G39" s="47"/>
      <c r="H39" s="47"/>
      <c r="I39" s="47"/>
      <c r="J39" s="47"/>
      <c r="K39" s="47"/>
      <c r="L39" s="47"/>
      <c r="M39" s="47"/>
      <c r="N39" s="47"/>
      <c r="O39" s="47"/>
      <c r="P39" s="47"/>
      <c r="Q39" s="41">
        <f t="shared" si="3"/>
        <v>0</v>
      </c>
      <c r="R39" s="141">
        <f t="shared" si="1"/>
        <v>0</v>
      </c>
    </row>
    <row r="40" spans="1:18" x14ac:dyDescent="0.2">
      <c r="A40" s="312"/>
      <c r="B40" s="24" t="s">
        <v>49</v>
      </c>
      <c r="C40" s="156" t="s">
        <v>67</v>
      </c>
      <c r="D40" s="141"/>
      <c r="E40" s="47">
        <v>300</v>
      </c>
      <c r="F40" s="47">
        <v>300</v>
      </c>
      <c r="G40" s="47">
        <v>400</v>
      </c>
      <c r="H40" s="47">
        <v>400</v>
      </c>
      <c r="I40" s="47">
        <v>400</v>
      </c>
      <c r="J40" s="47">
        <v>400</v>
      </c>
      <c r="K40" s="47">
        <v>400</v>
      </c>
      <c r="L40" s="47">
        <v>400</v>
      </c>
      <c r="M40" s="47">
        <v>400</v>
      </c>
      <c r="N40" s="47">
        <v>400</v>
      </c>
      <c r="O40" s="47">
        <v>400</v>
      </c>
      <c r="P40" s="47">
        <v>400</v>
      </c>
      <c r="Q40" s="41">
        <f t="shared" si="3"/>
        <v>4600</v>
      </c>
      <c r="R40" s="141">
        <f t="shared" si="1"/>
        <v>4600</v>
      </c>
    </row>
    <row r="41" spans="1:18" x14ac:dyDescent="0.2">
      <c r="A41" s="312"/>
      <c r="B41" s="24" t="s">
        <v>50</v>
      </c>
      <c r="C41" s="156" t="s">
        <v>67</v>
      </c>
      <c r="D41" s="141"/>
      <c r="E41" s="47">
        <v>900</v>
      </c>
      <c r="F41" s="47">
        <v>900</v>
      </c>
      <c r="G41" s="47">
        <v>900</v>
      </c>
      <c r="H41" s="47">
        <v>900</v>
      </c>
      <c r="I41" s="47">
        <v>900</v>
      </c>
      <c r="J41" s="47">
        <v>900</v>
      </c>
      <c r="K41" s="47">
        <v>900</v>
      </c>
      <c r="L41" s="47">
        <v>900</v>
      </c>
      <c r="M41" s="47">
        <v>900</v>
      </c>
      <c r="N41" s="47">
        <v>900</v>
      </c>
      <c r="O41" s="47">
        <v>900</v>
      </c>
      <c r="P41" s="47">
        <v>900</v>
      </c>
      <c r="Q41" s="41">
        <f t="shared" si="3"/>
        <v>10800</v>
      </c>
      <c r="R41" s="141">
        <f t="shared" si="1"/>
        <v>10800</v>
      </c>
    </row>
    <row r="42" spans="1:18" x14ac:dyDescent="0.2">
      <c r="A42" s="312"/>
      <c r="B42" s="27" t="s">
        <v>51</v>
      </c>
      <c r="C42" s="160" t="s">
        <v>67</v>
      </c>
      <c r="D42" s="141"/>
      <c r="E42" s="146">
        <v>0</v>
      </c>
      <c r="F42" s="146"/>
      <c r="G42" s="146"/>
      <c r="H42" s="146"/>
      <c r="I42" s="146"/>
      <c r="J42" s="146"/>
      <c r="K42" s="146"/>
      <c r="L42" s="146"/>
      <c r="M42" s="146"/>
      <c r="N42" s="146"/>
      <c r="O42" s="146"/>
      <c r="P42" s="146"/>
      <c r="Q42" s="55">
        <f t="shared" si="3"/>
        <v>0</v>
      </c>
      <c r="R42" s="141">
        <f t="shared" si="1"/>
        <v>0</v>
      </c>
    </row>
    <row r="43" spans="1:18" x14ac:dyDescent="0.2">
      <c r="A43" s="312"/>
      <c r="B43" s="24" t="s">
        <v>45</v>
      </c>
      <c r="C43" s="156" t="s">
        <v>67</v>
      </c>
      <c r="D43" s="141"/>
      <c r="E43" s="47">
        <v>0</v>
      </c>
      <c r="F43" s="47"/>
      <c r="G43" s="47"/>
      <c r="H43" s="47"/>
      <c r="I43" s="47"/>
      <c r="J43" s="47"/>
      <c r="K43" s="47"/>
      <c r="L43" s="47"/>
      <c r="M43" s="47"/>
      <c r="N43" s="47"/>
      <c r="O43" s="47"/>
      <c r="P43" s="47"/>
      <c r="Q43" s="41">
        <f t="shared" si="3"/>
        <v>0</v>
      </c>
      <c r="R43" s="141">
        <f t="shared" si="1"/>
        <v>0</v>
      </c>
    </row>
    <row r="44" spans="1:18" x14ac:dyDescent="0.2">
      <c r="A44" s="312"/>
      <c r="B44" s="24" t="s">
        <v>46</v>
      </c>
      <c r="C44" s="156" t="s">
        <v>67</v>
      </c>
      <c r="D44" s="141"/>
      <c r="E44" s="47">
        <v>0</v>
      </c>
      <c r="F44" s="47"/>
      <c r="G44" s="47"/>
      <c r="H44" s="47"/>
      <c r="I44" s="47"/>
      <c r="J44" s="47"/>
      <c r="K44" s="47"/>
      <c r="L44" s="47"/>
      <c r="M44" s="47"/>
      <c r="N44" s="47"/>
      <c r="O44" s="47"/>
      <c r="P44" s="47"/>
      <c r="Q44" s="41">
        <f t="shared" si="3"/>
        <v>0</v>
      </c>
      <c r="R44" s="141">
        <f t="shared" si="1"/>
        <v>0</v>
      </c>
    </row>
    <row r="45" spans="1:18" x14ac:dyDescent="0.2">
      <c r="A45" s="312"/>
      <c r="B45" s="24" t="s">
        <v>47</v>
      </c>
      <c r="C45" s="156" t="s">
        <v>67</v>
      </c>
      <c r="D45" s="141"/>
      <c r="E45" s="47">
        <v>0</v>
      </c>
      <c r="F45" s="47"/>
      <c r="G45" s="47"/>
      <c r="H45" s="47"/>
      <c r="I45" s="47"/>
      <c r="J45" s="47"/>
      <c r="K45" s="47"/>
      <c r="L45" s="47"/>
      <c r="M45" s="47"/>
      <c r="N45" s="47"/>
      <c r="O45" s="47"/>
      <c r="P45" s="47"/>
      <c r="Q45" s="41">
        <f t="shared" si="3"/>
        <v>0</v>
      </c>
      <c r="R45" s="141">
        <f t="shared" si="1"/>
        <v>0</v>
      </c>
    </row>
    <row r="46" spans="1:18" x14ac:dyDescent="0.2">
      <c r="A46" s="313"/>
      <c r="B46" s="25" t="s">
        <v>48</v>
      </c>
      <c r="C46" s="157" t="s">
        <v>67</v>
      </c>
      <c r="D46" s="142"/>
      <c r="E46" s="48">
        <v>0</v>
      </c>
      <c r="F46" s="48"/>
      <c r="G46" s="48"/>
      <c r="H46" s="48"/>
      <c r="I46" s="48"/>
      <c r="J46" s="48"/>
      <c r="K46" s="48"/>
      <c r="L46" s="48"/>
      <c r="M46" s="48"/>
      <c r="N46" s="48"/>
      <c r="O46" s="48"/>
      <c r="P46" s="48"/>
      <c r="Q46" s="42">
        <f t="shared" si="3"/>
        <v>0</v>
      </c>
      <c r="R46" s="142">
        <f t="shared" si="1"/>
        <v>0</v>
      </c>
    </row>
    <row r="47" spans="1:18" x14ac:dyDescent="0.2">
      <c r="A47" s="318" t="s">
        <v>56</v>
      </c>
      <c r="B47" s="23" t="s">
        <v>53</v>
      </c>
      <c r="C47" s="155" t="s">
        <v>67</v>
      </c>
      <c r="D47" s="143"/>
      <c r="E47" s="46">
        <v>0</v>
      </c>
      <c r="F47" s="46"/>
      <c r="G47" s="46"/>
      <c r="H47" s="46"/>
      <c r="I47" s="46"/>
      <c r="J47" s="46"/>
      <c r="K47" s="46"/>
      <c r="L47" s="46"/>
      <c r="M47" s="46"/>
      <c r="N47" s="46"/>
      <c r="O47" s="46"/>
      <c r="P47" s="46"/>
      <c r="Q47" s="40">
        <f t="shared" si="3"/>
        <v>0</v>
      </c>
      <c r="R47" s="143">
        <f t="shared" si="1"/>
        <v>0</v>
      </c>
    </row>
    <row r="48" spans="1:18" x14ac:dyDescent="0.2">
      <c r="A48" s="300"/>
      <c r="B48" s="24" t="s">
        <v>54</v>
      </c>
      <c r="C48" s="156" t="s">
        <v>67</v>
      </c>
      <c r="D48" s="141"/>
      <c r="E48" s="47">
        <v>2000</v>
      </c>
      <c r="F48" s="47">
        <v>2000</v>
      </c>
      <c r="G48" s="47">
        <v>2000</v>
      </c>
      <c r="H48" s="47">
        <v>2000</v>
      </c>
      <c r="I48" s="47">
        <v>2000</v>
      </c>
      <c r="J48" s="47">
        <v>2000</v>
      </c>
      <c r="K48" s="47">
        <v>2000</v>
      </c>
      <c r="L48" s="47">
        <v>2000</v>
      </c>
      <c r="M48" s="47">
        <v>2000</v>
      </c>
      <c r="N48" s="47">
        <v>2000</v>
      </c>
      <c r="O48" s="47">
        <v>2000</v>
      </c>
      <c r="P48" s="47">
        <v>2000</v>
      </c>
      <c r="Q48" s="41">
        <f t="shared" si="3"/>
        <v>24000</v>
      </c>
      <c r="R48" s="141">
        <f t="shared" si="1"/>
        <v>24000</v>
      </c>
    </row>
    <row r="49" spans="1:18" x14ac:dyDescent="0.2">
      <c r="A49" s="300"/>
      <c r="B49" s="24" t="s">
        <v>79</v>
      </c>
      <c r="C49" s="156" t="s">
        <v>67</v>
      </c>
      <c r="D49" s="141"/>
      <c r="E49" s="47">
        <v>700</v>
      </c>
      <c r="F49" s="47">
        <v>700</v>
      </c>
      <c r="G49" s="47">
        <v>700</v>
      </c>
      <c r="H49" s="47">
        <v>700</v>
      </c>
      <c r="I49" s="47">
        <v>700</v>
      </c>
      <c r="J49" s="47">
        <v>700</v>
      </c>
      <c r="K49" s="47">
        <v>700</v>
      </c>
      <c r="L49" s="47">
        <v>700</v>
      </c>
      <c r="M49" s="47">
        <v>700</v>
      </c>
      <c r="N49" s="47">
        <v>700</v>
      </c>
      <c r="O49" s="47">
        <v>700</v>
      </c>
      <c r="P49" s="47">
        <v>700</v>
      </c>
      <c r="Q49" s="41">
        <f t="shared" si="3"/>
        <v>8400</v>
      </c>
      <c r="R49" s="141">
        <f t="shared" si="1"/>
        <v>8400</v>
      </c>
    </row>
    <row r="50" spans="1:18" x14ac:dyDescent="0.2">
      <c r="A50" s="319"/>
      <c r="B50" s="25" t="s">
        <v>55</v>
      </c>
      <c r="C50" s="157" t="s">
        <v>67</v>
      </c>
      <c r="D50" s="142"/>
      <c r="E50" s="48">
        <v>0</v>
      </c>
      <c r="F50" s="48"/>
      <c r="G50" s="48"/>
      <c r="H50" s="48"/>
      <c r="I50" s="48"/>
      <c r="J50" s="48"/>
      <c r="K50" s="48"/>
      <c r="L50" s="48"/>
      <c r="M50" s="48">
        <v>1000</v>
      </c>
      <c r="N50" s="48">
        <v>1000</v>
      </c>
      <c r="O50" s="48">
        <v>1000</v>
      </c>
      <c r="P50" s="48">
        <v>1000</v>
      </c>
      <c r="Q50" s="42">
        <f>SUM(E50:P50)</f>
        <v>4000</v>
      </c>
      <c r="R50" s="142">
        <f t="shared" si="1"/>
        <v>4000</v>
      </c>
    </row>
    <row r="51" spans="1:18" x14ac:dyDescent="0.2">
      <c r="A51" s="28" t="s">
        <v>140</v>
      </c>
      <c r="B51" s="164" t="s">
        <v>206</v>
      </c>
      <c r="C51" s="29" t="s">
        <v>205</v>
      </c>
      <c r="D51" s="144"/>
      <c r="E51" s="147">
        <v>0</v>
      </c>
      <c r="F51" s="147"/>
      <c r="G51" s="147"/>
      <c r="H51" s="147"/>
      <c r="I51" s="147"/>
      <c r="J51" s="147"/>
      <c r="K51" s="147"/>
      <c r="L51" s="147"/>
      <c r="M51" s="147"/>
      <c r="N51" s="147"/>
      <c r="O51" s="147"/>
      <c r="P51" s="147"/>
      <c r="Q51" s="56">
        <f t="shared" si="3"/>
        <v>0</v>
      </c>
      <c r="R51" s="144">
        <f t="shared" si="1"/>
        <v>0</v>
      </c>
    </row>
    <row r="52" spans="1:18" x14ac:dyDescent="0.2">
      <c r="A52" s="300" t="s">
        <v>60</v>
      </c>
      <c r="B52" s="24" t="s">
        <v>58</v>
      </c>
      <c r="C52" s="156" t="s">
        <v>67</v>
      </c>
      <c r="D52" s="141"/>
      <c r="E52" s="47">
        <v>0</v>
      </c>
      <c r="F52" s="47"/>
      <c r="G52" s="47"/>
      <c r="H52" s="47"/>
      <c r="I52" s="47"/>
      <c r="J52" s="47"/>
      <c r="K52" s="47"/>
      <c r="L52" s="47"/>
      <c r="M52" s="47"/>
      <c r="N52" s="47"/>
      <c r="O52" s="47"/>
      <c r="P52" s="47"/>
      <c r="Q52" s="41">
        <f t="shared" si="3"/>
        <v>0</v>
      </c>
      <c r="R52" s="141">
        <f t="shared" si="1"/>
        <v>0</v>
      </c>
    </row>
    <row r="53" spans="1:18" x14ac:dyDescent="0.2">
      <c r="A53" s="300"/>
      <c r="B53" s="24" t="s">
        <v>59</v>
      </c>
      <c r="C53" s="156" t="s">
        <v>67</v>
      </c>
      <c r="D53" s="141"/>
      <c r="E53" s="47">
        <v>0</v>
      </c>
      <c r="F53" s="47"/>
      <c r="G53" s="47"/>
      <c r="H53" s="47"/>
      <c r="I53" s="47"/>
      <c r="J53" s="47"/>
      <c r="K53" s="47"/>
      <c r="L53" s="47"/>
      <c r="M53" s="47"/>
      <c r="N53" s="47"/>
      <c r="O53" s="47"/>
      <c r="P53" s="47"/>
      <c r="Q53" s="41">
        <f t="shared" si="3"/>
        <v>0</v>
      </c>
      <c r="R53" s="141">
        <f t="shared" si="1"/>
        <v>0</v>
      </c>
    </row>
    <row r="54" spans="1:18" x14ac:dyDescent="0.2">
      <c r="A54" s="300"/>
      <c r="B54" s="24" t="s">
        <v>57</v>
      </c>
      <c r="C54" s="156" t="s">
        <v>67</v>
      </c>
      <c r="D54" s="141"/>
      <c r="E54" s="47">
        <v>0</v>
      </c>
      <c r="F54" s="47"/>
      <c r="G54" s="47"/>
      <c r="H54" s="47"/>
      <c r="I54" s="47"/>
      <c r="J54" s="47"/>
      <c r="K54" s="47"/>
      <c r="L54" s="47"/>
      <c r="M54" s="47"/>
      <c r="N54" s="47"/>
      <c r="O54" s="47"/>
      <c r="P54" s="47"/>
      <c r="Q54" s="41">
        <f t="shared" si="3"/>
        <v>0</v>
      </c>
      <c r="R54" s="141">
        <f t="shared" si="1"/>
        <v>0</v>
      </c>
    </row>
    <row r="55" spans="1:18" x14ac:dyDescent="0.2">
      <c r="A55" s="300"/>
      <c r="B55" s="24" t="s">
        <v>35</v>
      </c>
      <c r="C55" s="156" t="s">
        <v>67</v>
      </c>
      <c r="D55" s="141"/>
      <c r="E55" s="47">
        <v>0</v>
      </c>
      <c r="F55" s="47"/>
      <c r="G55" s="47"/>
      <c r="H55" s="47"/>
      <c r="I55" s="47"/>
      <c r="J55" s="47"/>
      <c r="K55" s="47"/>
      <c r="L55" s="47"/>
      <c r="M55" s="47"/>
      <c r="N55" s="47"/>
      <c r="O55" s="47"/>
      <c r="P55" s="47"/>
      <c r="Q55" s="41">
        <f t="shared" si="3"/>
        <v>0</v>
      </c>
      <c r="R55" s="141">
        <f t="shared" si="1"/>
        <v>0</v>
      </c>
    </row>
    <row r="56" spans="1:18" s="2" customFormat="1" ht="12.75" customHeight="1" x14ac:dyDescent="0.2">
      <c r="A56" s="148"/>
      <c r="B56" s="134" t="s">
        <v>105</v>
      </c>
      <c r="C56" s="158" t="s">
        <v>67</v>
      </c>
      <c r="D56" s="43">
        <f>SUM(D18:D55)</f>
        <v>0</v>
      </c>
      <c r="E56" s="44">
        <f>SUM(E18:E55)</f>
        <v>14900</v>
      </c>
      <c r="F56" s="44">
        <f t="shared" ref="F56:P56" si="6">SUM(F18:F55)</f>
        <v>13900</v>
      </c>
      <c r="G56" s="44">
        <f t="shared" si="6"/>
        <v>14000</v>
      </c>
      <c r="H56" s="44">
        <f t="shared" si="6"/>
        <v>14000</v>
      </c>
      <c r="I56" s="44">
        <f t="shared" si="6"/>
        <v>14000</v>
      </c>
      <c r="J56" s="44">
        <f t="shared" si="6"/>
        <v>14000</v>
      </c>
      <c r="K56" s="44">
        <f t="shared" si="6"/>
        <v>14000</v>
      </c>
      <c r="L56" s="44">
        <f t="shared" si="6"/>
        <v>14000</v>
      </c>
      <c r="M56" s="44">
        <f t="shared" si="6"/>
        <v>15000</v>
      </c>
      <c r="N56" s="44">
        <f t="shared" si="6"/>
        <v>15000</v>
      </c>
      <c r="O56" s="44">
        <f t="shared" si="6"/>
        <v>15000</v>
      </c>
      <c r="P56" s="44">
        <f t="shared" si="6"/>
        <v>15000</v>
      </c>
      <c r="Q56" s="45">
        <f>SUM(Q18:Q55)</f>
        <v>172800</v>
      </c>
      <c r="R56" s="43">
        <f t="shared" si="1"/>
        <v>172800</v>
      </c>
    </row>
    <row r="57" spans="1:18" ht="15" customHeight="1" x14ac:dyDescent="0.2">
      <c r="A57" s="301" t="s">
        <v>74</v>
      </c>
      <c r="B57" s="149" t="s">
        <v>61</v>
      </c>
      <c r="C57" s="161" t="s">
        <v>67</v>
      </c>
      <c r="D57" s="150"/>
      <c r="E57" s="54">
        <v>1500</v>
      </c>
      <c r="F57" s="54">
        <v>0</v>
      </c>
      <c r="G57" s="54"/>
      <c r="H57" s="54"/>
      <c r="I57" s="54"/>
      <c r="J57" s="54"/>
      <c r="K57" s="54"/>
      <c r="L57" s="54"/>
      <c r="M57" s="54"/>
      <c r="N57" s="54"/>
      <c r="O57" s="54"/>
      <c r="P57" s="54"/>
      <c r="Q57" s="41">
        <f t="shared" si="3"/>
        <v>1500</v>
      </c>
      <c r="R57" s="150">
        <f t="shared" si="1"/>
        <v>1500</v>
      </c>
    </row>
    <row r="58" spans="1:18" ht="15" customHeight="1" x14ac:dyDescent="0.2">
      <c r="A58" s="301"/>
      <c r="B58" s="149" t="s">
        <v>81</v>
      </c>
      <c r="C58" s="161" t="s">
        <v>67</v>
      </c>
      <c r="D58" s="150"/>
      <c r="E58" s="54">
        <v>0</v>
      </c>
      <c r="F58" s="54">
        <v>0</v>
      </c>
      <c r="G58" s="54"/>
      <c r="H58" s="54"/>
      <c r="I58" s="54"/>
      <c r="J58" s="54"/>
      <c r="K58" s="54"/>
      <c r="L58" s="54"/>
      <c r="M58" s="54"/>
      <c r="N58" s="54"/>
      <c r="O58" s="54"/>
      <c r="P58" s="54"/>
      <c r="Q58" s="41">
        <f t="shared" si="3"/>
        <v>0</v>
      </c>
      <c r="R58" s="150">
        <f t="shared" si="1"/>
        <v>0</v>
      </c>
    </row>
    <row r="59" spans="1:18" ht="15" customHeight="1" x14ac:dyDescent="0.2">
      <c r="A59" s="301"/>
      <c r="B59" s="149" t="s">
        <v>62</v>
      </c>
      <c r="C59" s="161" t="s">
        <v>67</v>
      </c>
      <c r="D59" s="150"/>
      <c r="E59" s="54">
        <v>1500</v>
      </c>
      <c r="F59" s="54">
        <v>0</v>
      </c>
      <c r="G59" s="54"/>
      <c r="H59" s="54"/>
      <c r="I59" s="54"/>
      <c r="J59" s="54"/>
      <c r="K59" s="54"/>
      <c r="L59" s="54"/>
      <c r="M59" s="54"/>
      <c r="N59" s="54"/>
      <c r="O59" s="54"/>
      <c r="P59" s="54"/>
      <c r="Q59" s="41">
        <f t="shared" si="3"/>
        <v>1500</v>
      </c>
      <c r="R59" s="150">
        <f t="shared" si="1"/>
        <v>1500</v>
      </c>
    </row>
    <row r="60" spans="1:18" ht="15" customHeight="1" x14ac:dyDescent="0.2">
      <c r="A60" s="301"/>
      <c r="B60" s="149" t="s">
        <v>63</v>
      </c>
      <c r="C60" s="161" t="s">
        <v>67</v>
      </c>
      <c r="D60" s="150"/>
      <c r="E60" s="54">
        <v>0</v>
      </c>
      <c r="F60" s="54"/>
      <c r="G60" s="54"/>
      <c r="H60" s="54"/>
      <c r="I60" s="54"/>
      <c r="J60" s="54"/>
      <c r="K60" s="54"/>
      <c r="L60" s="54"/>
      <c r="M60" s="54"/>
      <c r="N60" s="54"/>
      <c r="O60" s="54"/>
      <c r="P60" s="54"/>
      <c r="Q60" s="41">
        <f t="shared" si="3"/>
        <v>0</v>
      </c>
      <c r="R60" s="150">
        <f t="shared" si="1"/>
        <v>0</v>
      </c>
    </row>
    <row r="61" spans="1:18" ht="15" customHeight="1" x14ac:dyDescent="0.2">
      <c r="A61" s="301"/>
      <c r="B61" s="149" t="s">
        <v>82</v>
      </c>
      <c r="C61" s="161" t="s">
        <v>67</v>
      </c>
      <c r="D61" s="150"/>
      <c r="E61" s="54">
        <v>0</v>
      </c>
      <c r="F61" s="54">
        <v>180000</v>
      </c>
      <c r="G61" s="54"/>
      <c r="H61" s="54">
        <v>180000</v>
      </c>
      <c r="I61" s="54"/>
      <c r="J61" s="54"/>
      <c r="K61" s="54"/>
      <c r="L61" s="54"/>
      <c r="M61" s="54"/>
      <c r="N61" s="54"/>
      <c r="O61" s="54"/>
      <c r="P61" s="54"/>
      <c r="Q61" s="41">
        <f t="shared" si="3"/>
        <v>360000</v>
      </c>
      <c r="R61" s="150">
        <f t="shared" si="1"/>
        <v>360000</v>
      </c>
    </row>
    <row r="62" spans="1:18" ht="15" customHeight="1" x14ac:dyDescent="0.2">
      <c r="A62" s="301"/>
      <c r="B62" s="149" t="s">
        <v>64</v>
      </c>
      <c r="C62" s="161" t="s">
        <v>67</v>
      </c>
      <c r="D62" s="150"/>
      <c r="E62" s="54">
        <v>0</v>
      </c>
      <c r="F62" s="54">
        <v>0</v>
      </c>
      <c r="G62" s="54"/>
      <c r="H62" s="54"/>
      <c r="I62" s="54"/>
      <c r="J62" s="54"/>
      <c r="K62" s="54"/>
      <c r="L62" s="54"/>
      <c r="M62" s="54"/>
      <c r="N62" s="54"/>
      <c r="O62" s="54"/>
      <c r="P62" s="54"/>
      <c r="Q62" s="41">
        <f>SUM(E62:P62)</f>
        <v>0</v>
      </c>
      <c r="R62" s="150">
        <f t="shared" si="1"/>
        <v>0</v>
      </c>
    </row>
    <row r="63" spans="1:18" s="2" customFormat="1" x14ac:dyDescent="0.2">
      <c r="A63" s="136"/>
      <c r="B63" s="134" t="s">
        <v>80</v>
      </c>
      <c r="C63" s="158" t="s">
        <v>67</v>
      </c>
      <c r="D63" s="37">
        <f>SUM(D57:D62)</f>
        <v>0</v>
      </c>
      <c r="E63" s="44">
        <f>SUM(E57:E62)</f>
        <v>3000</v>
      </c>
      <c r="F63" s="44">
        <f t="shared" ref="F63:P63" si="7">SUM(F57:F62)</f>
        <v>180000</v>
      </c>
      <c r="G63" s="44">
        <f t="shared" si="7"/>
        <v>0</v>
      </c>
      <c r="H63" s="44">
        <f t="shared" si="7"/>
        <v>180000</v>
      </c>
      <c r="I63" s="44">
        <f t="shared" si="7"/>
        <v>0</v>
      </c>
      <c r="J63" s="44">
        <f t="shared" si="7"/>
        <v>0</v>
      </c>
      <c r="K63" s="44">
        <f t="shared" si="7"/>
        <v>0</v>
      </c>
      <c r="L63" s="44">
        <f t="shared" si="7"/>
        <v>0</v>
      </c>
      <c r="M63" s="44">
        <f t="shared" si="7"/>
        <v>0</v>
      </c>
      <c r="N63" s="44">
        <f t="shared" si="7"/>
        <v>0</v>
      </c>
      <c r="O63" s="44">
        <f t="shared" si="7"/>
        <v>0</v>
      </c>
      <c r="P63" s="44">
        <f t="shared" si="7"/>
        <v>0</v>
      </c>
      <c r="Q63" s="45">
        <f>SUM(E63:P63)</f>
        <v>363000</v>
      </c>
      <c r="R63" s="37">
        <f t="shared" si="1"/>
        <v>363000</v>
      </c>
    </row>
    <row r="64" spans="1:18" s="2" customFormat="1" ht="13.5" thickBot="1" x14ac:dyDescent="0.25">
      <c r="A64" s="137"/>
      <c r="B64" s="138" t="s">
        <v>208</v>
      </c>
      <c r="C64" s="139" t="s">
        <v>201</v>
      </c>
      <c r="D64" s="38">
        <f>D17+D56+D63</f>
        <v>0</v>
      </c>
      <c r="E64" s="39">
        <f>E17+E56+E63</f>
        <v>17900</v>
      </c>
      <c r="F64" s="39">
        <f t="shared" ref="F64:P64" si="8">F17+F56+F63</f>
        <v>193900</v>
      </c>
      <c r="G64" s="39">
        <f t="shared" si="8"/>
        <v>14000</v>
      </c>
      <c r="H64" s="39">
        <f t="shared" si="8"/>
        <v>194000</v>
      </c>
      <c r="I64" s="39">
        <f t="shared" si="8"/>
        <v>14000</v>
      </c>
      <c r="J64" s="39">
        <f t="shared" si="8"/>
        <v>14000</v>
      </c>
      <c r="K64" s="39">
        <f t="shared" si="8"/>
        <v>14000</v>
      </c>
      <c r="L64" s="39">
        <f t="shared" si="8"/>
        <v>14000</v>
      </c>
      <c r="M64" s="39">
        <f t="shared" si="8"/>
        <v>15000</v>
      </c>
      <c r="N64" s="39">
        <f t="shared" si="8"/>
        <v>15000</v>
      </c>
      <c r="O64" s="39">
        <f t="shared" si="8"/>
        <v>15000</v>
      </c>
      <c r="P64" s="39">
        <f t="shared" si="8"/>
        <v>15000</v>
      </c>
      <c r="Q64" s="52">
        <f t="shared" si="3"/>
        <v>535800</v>
      </c>
      <c r="R64" s="38">
        <f t="shared" si="1"/>
        <v>535800</v>
      </c>
    </row>
    <row r="65" spans="1:18" ht="13.5" customHeight="1" thickTop="1" x14ac:dyDescent="0.2">
      <c r="A65" s="302" t="s">
        <v>75</v>
      </c>
      <c r="B65" s="151" t="s">
        <v>69</v>
      </c>
      <c r="C65" s="152" t="s">
        <v>66</v>
      </c>
      <c r="D65" s="153"/>
      <c r="E65" s="154">
        <v>20000</v>
      </c>
      <c r="F65" s="154"/>
      <c r="G65" s="154"/>
      <c r="H65" s="154"/>
      <c r="I65" s="154"/>
      <c r="J65" s="154"/>
      <c r="K65" s="154"/>
      <c r="L65" s="154"/>
      <c r="M65" s="154"/>
      <c r="N65" s="154"/>
      <c r="O65" s="154"/>
      <c r="P65" s="154"/>
      <c r="Q65" s="41">
        <f t="shared" si="3"/>
        <v>20000</v>
      </c>
      <c r="R65" s="153">
        <f t="shared" si="1"/>
        <v>20000</v>
      </c>
    </row>
    <row r="66" spans="1:18" x14ac:dyDescent="0.2">
      <c r="A66" s="303"/>
      <c r="B66" s="151" t="s">
        <v>68</v>
      </c>
      <c r="C66" s="152" t="s">
        <v>66</v>
      </c>
      <c r="D66" s="153"/>
      <c r="E66" s="154">
        <v>80000</v>
      </c>
      <c r="F66" s="154"/>
      <c r="G66" s="154"/>
      <c r="H66" s="154"/>
      <c r="I66" s="154"/>
      <c r="J66" s="154"/>
      <c r="K66" s="154"/>
      <c r="L66" s="154"/>
      <c r="M66" s="154"/>
      <c r="N66" s="154"/>
      <c r="O66" s="154"/>
      <c r="P66" s="154"/>
      <c r="Q66" s="41">
        <f t="shared" si="3"/>
        <v>80000</v>
      </c>
      <c r="R66" s="153">
        <f t="shared" si="1"/>
        <v>80000</v>
      </c>
    </row>
    <row r="67" spans="1:18" x14ac:dyDescent="0.2">
      <c r="A67" s="303"/>
      <c r="B67" s="151" t="s">
        <v>70</v>
      </c>
      <c r="C67" s="152" t="s">
        <v>66</v>
      </c>
      <c r="D67" s="153"/>
      <c r="E67" s="154">
        <v>100000</v>
      </c>
      <c r="F67" s="154">
        <v>180000</v>
      </c>
      <c r="G67" s="154">
        <v>0</v>
      </c>
      <c r="H67" s="154">
        <v>180000</v>
      </c>
      <c r="I67" s="154"/>
      <c r="J67" s="154"/>
      <c r="K67" s="154"/>
      <c r="L67" s="154"/>
      <c r="M67" s="154"/>
      <c r="N67" s="154"/>
      <c r="O67" s="154"/>
      <c r="P67" s="154"/>
      <c r="Q67" s="41">
        <f t="shared" si="3"/>
        <v>460000</v>
      </c>
      <c r="R67" s="153">
        <f t="shared" si="1"/>
        <v>460000</v>
      </c>
    </row>
    <row r="68" spans="1:18" x14ac:dyDescent="0.2">
      <c r="A68" s="304"/>
      <c r="B68" s="151" t="s">
        <v>131</v>
      </c>
      <c r="C68" s="162" t="s">
        <v>67</v>
      </c>
      <c r="D68" s="153"/>
      <c r="E68" s="154">
        <v>0</v>
      </c>
      <c r="F68" s="154">
        <v>0</v>
      </c>
      <c r="G68" s="154">
        <v>0</v>
      </c>
      <c r="H68" s="154">
        <v>0</v>
      </c>
      <c r="I68" s="154"/>
      <c r="J68" s="154"/>
      <c r="K68" s="154"/>
      <c r="L68" s="154"/>
      <c r="M68" s="154"/>
      <c r="N68" s="154"/>
      <c r="O68" s="154"/>
      <c r="P68" s="154"/>
      <c r="Q68" s="41">
        <f t="shared" si="3"/>
        <v>0</v>
      </c>
      <c r="R68" s="153">
        <f t="shared" si="1"/>
        <v>0</v>
      </c>
    </row>
    <row r="69" spans="1:18" s="2" customFormat="1" x14ac:dyDescent="0.2">
      <c r="A69" s="136"/>
      <c r="B69" s="134" t="s">
        <v>72</v>
      </c>
      <c r="C69" s="135" t="s">
        <v>201</v>
      </c>
      <c r="D69" s="43">
        <f>SUM(D65:D68)</f>
        <v>0</v>
      </c>
      <c r="E69" s="44">
        <f>SUM(E65:E68)</f>
        <v>200000</v>
      </c>
      <c r="F69" s="44">
        <f t="shared" ref="F69:P69" si="9">SUM(F65:F68)</f>
        <v>180000</v>
      </c>
      <c r="G69" s="44">
        <f t="shared" si="9"/>
        <v>0</v>
      </c>
      <c r="H69" s="44">
        <f t="shared" si="9"/>
        <v>180000</v>
      </c>
      <c r="I69" s="44">
        <f>SUM(I65:I68)</f>
        <v>0</v>
      </c>
      <c r="J69" s="44">
        <f t="shared" si="9"/>
        <v>0</v>
      </c>
      <c r="K69" s="44">
        <f t="shared" si="9"/>
        <v>0</v>
      </c>
      <c r="L69" s="44">
        <f t="shared" si="9"/>
        <v>0</v>
      </c>
      <c r="M69" s="44">
        <f t="shared" si="9"/>
        <v>0</v>
      </c>
      <c r="N69" s="44">
        <f t="shared" si="9"/>
        <v>0</v>
      </c>
      <c r="O69" s="44">
        <f t="shared" si="9"/>
        <v>0</v>
      </c>
      <c r="P69" s="44">
        <f t="shared" si="9"/>
        <v>0</v>
      </c>
      <c r="Q69" s="45">
        <f>SUM(E69:P69)</f>
        <v>560000</v>
      </c>
      <c r="R69" s="43">
        <f>D69+Q69</f>
        <v>560000</v>
      </c>
    </row>
    <row r="70" spans="1:18" s="2" customFormat="1" x14ac:dyDescent="0.2">
      <c r="A70" s="136"/>
      <c r="B70" s="134" t="s">
        <v>73</v>
      </c>
      <c r="C70" s="135" t="s">
        <v>201</v>
      </c>
      <c r="D70" s="43">
        <f>D69+D64</f>
        <v>0</v>
      </c>
      <c r="E70" s="44">
        <f>E64+E69</f>
        <v>217900</v>
      </c>
      <c r="F70" s="44">
        <f>F64+F69</f>
        <v>373900</v>
      </c>
      <c r="G70" s="44">
        <f>G64+G69</f>
        <v>14000</v>
      </c>
      <c r="H70" s="44">
        <f>H64+H69</f>
        <v>374000</v>
      </c>
      <c r="I70" s="44">
        <f>I64+I69</f>
        <v>14000</v>
      </c>
      <c r="J70" s="44">
        <f t="shared" ref="J70:P70" si="10">J64+J69</f>
        <v>14000</v>
      </c>
      <c r="K70" s="44">
        <f t="shared" si="10"/>
        <v>14000</v>
      </c>
      <c r="L70" s="44">
        <f t="shared" si="10"/>
        <v>14000</v>
      </c>
      <c r="M70" s="44">
        <f t="shared" si="10"/>
        <v>15000</v>
      </c>
      <c r="N70" s="44">
        <f t="shared" si="10"/>
        <v>15000</v>
      </c>
      <c r="O70" s="44">
        <f t="shared" si="10"/>
        <v>15000</v>
      </c>
      <c r="P70" s="44">
        <f t="shared" si="10"/>
        <v>15000</v>
      </c>
      <c r="Q70" s="45">
        <f>SUM(E70:P70)</f>
        <v>1095800</v>
      </c>
      <c r="R70" s="43">
        <f>D70+Q70</f>
        <v>1095800</v>
      </c>
    </row>
    <row r="71" spans="1:18" s="2" customFormat="1" ht="13.5" thickBot="1" x14ac:dyDescent="0.25">
      <c r="A71" s="137"/>
      <c r="B71" s="138" t="s">
        <v>212</v>
      </c>
      <c r="C71" s="139" t="s">
        <v>201</v>
      </c>
      <c r="D71" s="50"/>
      <c r="E71" s="51">
        <f>E70</f>
        <v>217900</v>
      </c>
      <c r="F71" s="51">
        <f>E71+F70</f>
        <v>591800</v>
      </c>
      <c r="G71" s="51">
        <f t="shared" ref="G71:P71" si="11">F71+G70</f>
        <v>605800</v>
      </c>
      <c r="H71" s="51">
        <f t="shared" si="11"/>
        <v>979800</v>
      </c>
      <c r="I71" s="51">
        <f t="shared" si="11"/>
        <v>993800</v>
      </c>
      <c r="J71" s="51">
        <f t="shared" si="11"/>
        <v>1007800</v>
      </c>
      <c r="K71" s="51">
        <f t="shared" si="11"/>
        <v>1021800</v>
      </c>
      <c r="L71" s="51">
        <f t="shared" si="11"/>
        <v>1035800</v>
      </c>
      <c r="M71" s="51">
        <f t="shared" si="11"/>
        <v>1050800</v>
      </c>
      <c r="N71" s="51">
        <f t="shared" si="11"/>
        <v>1065800</v>
      </c>
      <c r="O71" s="51">
        <f t="shared" si="11"/>
        <v>1080800</v>
      </c>
      <c r="P71" s="51">
        <f t="shared" si="11"/>
        <v>1095800</v>
      </c>
      <c r="Q71" s="52">
        <f>P71</f>
        <v>1095800</v>
      </c>
      <c r="R71" s="50"/>
    </row>
    <row r="72" spans="1:18" s="2" customFormat="1" ht="14.25" thickTop="1" thickBot="1" x14ac:dyDescent="0.25">
      <c r="A72" s="137"/>
      <c r="B72" s="138" t="s">
        <v>213</v>
      </c>
      <c r="C72" s="139" t="s">
        <v>201</v>
      </c>
      <c r="D72" s="50">
        <f>D70</f>
        <v>0</v>
      </c>
      <c r="E72" s="51">
        <f t="shared" ref="E72:P72" si="12">D72+E70</f>
        <v>217900</v>
      </c>
      <c r="F72" s="51">
        <f t="shared" si="12"/>
        <v>591800</v>
      </c>
      <c r="G72" s="51">
        <f t="shared" si="12"/>
        <v>605800</v>
      </c>
      <c r="H72" s="51">
        <f t="shared" si="12"/>
        <v>979800</v>
      </c>
      <c r="I72" s="51">
        <f t="shared" si="12"/>
        <v>993800</v>
      </c>
      <c r="J72" s="51">
        <f t="shared" si="12"/>
        <v>1007800</v>
      </c>
      <c r="K72" s="51">
        <f t="shared" si="12"/>
        <v>1021800</v>
      </c>
      <c r="L72" s="51">
        <f t="shared" si="12"/>
        <v>1035800</v>
      </c>
      <c r="M72" s="51">
        <f t="shared" si="12"/>
        <v>1050800</v>
      </c>
      <c r="N72" s="51">
        <f t="shared" si="12"/>
        <v>1065800</v>
      </c>
      <c r="O72" s="51">
        <f t="shared" si="12"/>
        <v>1080800</v>
      </c>
      <c r="P72" s="51">
        <f t="shared" si="12"/>
        <v>1095800</v>
      </c>
      <c r="Q72" s="52"/>
      <c r="R72" s="50">
        <f>P72</f>
        <v>1095800</v>
      </c>
    </row>
    <row r="73" spans="1:18" ht="13.5" thickTop="1" x14ac:dyDescent="0.2">
      <c r="Q73" s="58"/>
      <c r="R73" s="58"/>
    </row>
  </sheetData>
  <mergeCells count="13">
    <mergeCell ref="A57:A62"/>
    <mergeCell ref="A65:A68"/>
    <mergeCell ref="A7:A10"/>
    <mergeCell ref="A12:A15"/>
    <mergeCell ref="A18:A25"/>
    <mergeCell ref="A26:A31"/>
    <mergeCell ref="A32:A46"/>
    <mergeCell ref="A47:A50"/>
    <mergeCell ref="B1:E1"/>
    <mergeCell ref="B2:E2"/>
    <mergeCell ref="B3:E3"/>
    <mergeCell ref="B4:E4"/>
    <mergeCell ref="A52:A55"/>
  </mergeCells>
  <conditionalFormatting sqref="A17:C17 S17:IV17">
    <cfRule type="cellIs" dxfId="22" priority="22" stopIfTrue="1" operator="lessThan">
      <formula>0</formula>
    </cfRule>
  </conditionalFormatting>
  <conditionalFormatting sqref="A64:C64 S64:IV64">
    <cfRule type="cellIs" dxfId="21" priority="21" stopIfTrue="1" operator="lessThan">
      <formula>0</formula>
    </cfRule>
  </conditionalFormatting>
  <conditionalFormatting sqref="S69:IV70 A72:C72 S72:IV72 A69:C70">
    <cfRule type="cellIs" dxfId="20" priority="20" stopIfTrue="1" operator="lessThan">
      <formula>0</formula>
    </cfRule>
  </conditionalFormatting>
  <conditionalFormatting sqref="A56:C56 S56:IV56">
    <cfRule type="cellIs" dxfId="19" priority="19" stopIfTrue="1" operator="lessThan">
      <formula>0</formula>
    </cfRule>
  </conditionalFormatting>
  <conditionalFormatting sqref="S71:IV71 A71:C71">
    <cfRule type="cellIs" dxfId="18" priority="10" stopIfTrue="1" operator="lessThan">
      <formula>0</formula>
    </cfRule>
  </conditionalFormatting>
  <conditionalFormatting sqref="D17:R17">
    <cfRule type="cellIs" dxfId="17" priority="7" stopIfTrue="1" operator="lessThan">
      <formula>0</formula>
    </cfRule>
  </conditionalFormatting>
  <conditionalFormatting sqref="D64:R64">
    <cfRule type="cellIs" dxfId="16" priority="6" stopIfTrue="1" operator="lessThan">
      <formula>0</formula>
    </cfRule>
  </conditionalFormatting>
  <conditionalFormatting sqref="D69:R70">
    <cfRule type="cellIs" dxfId="15" priority="5" stopIfTrue="1" operator="lessThan">
      <formula>0</formula>
    </cfRule>
  </conditionalFormatting>
  <conditionalFormatting sqref="D56:R56">
    <cfRule type="cellIs" dxfId="14" priority="4" stopIfTrue="1" operator="lessThan">
      <formula>0</formula>
    </cfRule>
  </conditionalFormatting>
  <conditionalFormatting sqref="D71:R71">
    <cfRule type="cellIs" dxfId="13" priority="3" stopIfTrue="1" operator="lessThan">
      <formula>0</formula>
    </cfRule>
  </conditionalFormatting>
  <conditionalFormatting sqref="D7:R72">
    <cfRule type="cellIs" dxfId="12" priority="2" stopIfTrue="1" operator="lessThan">
      <formula>0</formula>
    </cfRule>
  </conditionalFormatting>
  <conditionalFormatting sqref="D72:R72">
    <cfRule type="cellIs" dxfId="11" priority="1" stopIfTrue="1" operator="lessThan">
      <formula>0</formula>
    </cfRule>
  </conditionalFormatting>
  <pageMargins left="0.70866141732283472" right="0.70866141732283472" top="0.74803149606299213" bottom="0.74803149606299213" header="0.31496062992125984" footer="0.31496062992125984"/>
  <pageSetup paperSize="8" scale="10" orientation="landscape" r:id="rId1"/>
  <headerFooter scaleWithDoc="0">
    <oddHeader>&amp;L&amp;F&amp;R&amp;G</oddHeader>
    <oddFooter>&amp;C© GENILEM -  utilisation libre, mais citation de source obligatoire</oddFoot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activeCell="B3" sqref="B3"/>
    </sheetView>
  </sheetViews>
  <sheetFormatPr baseColWidth="10" defaultRowHeight="12.75" x14ac:dyDescent="0.2"/>
  <cols>
    <col min="1" max="1" width="18.5703125" style="31" bestFit="1" customWidth="1"/>
    <col min="2" max="2" width="46.5703125" style="31" customWidth="1"/>
    <col min="3" max="6" width="16.7109375" style="31" customWidth="1"/>
    <col min="7" max="16384" width="11.42578125" style="31"/>
  </cols>
  <sheetData>
    <row r="1" spans="1:5" s="8" customFormat="1" ht="25.5" x14ac:dyDescent="0.2">
      <c r="A1" s="67" t="s">
        <v>107</v>
      </c>
      <c r="B1" s="61" t="s">
        <v>176</v>
      </c>
    </row>
    <row r="2" spans="1:5" s="8" customFormat="1" x14ac:dyDescent="0.2">
      <c r="A2" s="67" t="s">
        <v>166</v>
      </c>
      <c r="B2" s="69" t="s">
        <v>235</v>
      </c>
    </row>
    <row r="3" spans="1:5" s="8" customFormat="1" ht="102" x14ac:dyDescent="0.2">
      <c r="A3" s="67" t="s">
        <v>150</v>
      </c>
      <c r="B3" s="61" t="s">
        <v>177</v>
      </c>
    </row>
    <row r="4" spans="1:5" s="8" customFormat="1" ht="38.25" x14ac:dyDescent="0.2">
      <c r="A4" s="67" t="s">
        <v>169</v>
      </c>
      <c r="B4" s="61" t="s">
        <v>184</v>
      </c>
    </row>
    <row r="5" spans="1:5" s="81" customFormat="1" x14ac:dyDescent="0.2">
      <c r="A5" s="79"/>
      <c r="B5" s="82"/>
      <c r="C5" s="80"/>
      <c r="D5" s="80"/>
      <c r="E5" s="80"/>
    </row>
    <row r="7" spans="1:5" s="34" customFormat="1" x14ac:dyDescent="0.2">
      <c r="A7" s="84" t="s">
        <v>180</v>
      </c>
      <c r="B7" s="84" t="s">
        <v>179</v>
      </c>
      <c r="C7" s="84" t="s">
        <v>146</v>
      </c>
      <c r="D7" s="321" t="s">
        <v>145</v>
      </c>
      <c r="E7" s="321"/>
    </row>
    <row r="8" spans="1:5" ht="25.5" x14ac:dyDescent="0.2">
      <c r="B8" s="61" t="s">
        <v>144</v>
      </c>
      <c r="C8" s="85"/>
      <c r="D8" s="241" t="s">
        <v>147</v>
      </c>
      <c r="E8" s="241"/>
    </row>
    <row r="9" spans="1:5" x14ac:dyDescent="0.2">
      <c r="B9" s="85"/>
      <c r="C9" s="85"/>
      <c r="D9" s="241"/>
      <c r="E9" s="241"/>
    </row>
    <row r="10" spans="1:5" x14ac:dyDescent="0.2">
      <c r="B10" s="85"/>
      <c r="C10" s="85"/>
      <c r="D10" s="241"/>
      <c r="E10" s="241"/>
    </row>
    <row r="11" spans="1:5" x14ac:dyDescent="0.2">
      <c r="B11" s="85"/>
      <c r="C11" s="85"/>
      <c r="D11" s="241"/>
      <c r="E11" s="241"/>
    </row>
    <row r="12" spans="1:5" x14ac:dyDescent="0.2">
      <c r="B12" s="85"/>
      <c r="C12" s="85"/>
      <c r="D12" s="241"/>
      <c r="E12" s="241"/>
    </row>
    <row r="14" spans="1:5" s="83" customFormat="1" ht="38.25" x14ac:dyDescent="0.2">
      <c r="A14" s="84" t="s">
        <v>154</v>
      </c>
      <c r="B14" s="84" t="s">
        <v>181</v>
      </c>
      <c r="C14" s="84" t="s">
        <v>146</v>
      </c>
      <c r="D14" s="321" t="s">
        <v>145</v>
      </c>
      <c r="E14" s="321"/>
    </row>
    <row r="15" spans="1:5" ht="25.5" x14ac:dyDescent="0.2">
      <c r="B15" s="61" t="s">
        <v>148</v>
      </c>
      <c r="C15" s="85"/>
      <c r="D15" s="320"/>
      <c r="E15" s="320"/>
    </row>
    <row r="16" spans="1:5" x14ac:dyDescent="0.2">
      <c r="B16" s="85"/>
      <c r="C16" s="85"/>
      <c r="D16" s="320"/>
      <c r="E16" s="320"/>
    </row>
    <row r="17" spans="1:6" x14ac:dyDescent="0.2">
      <c r="B17" s="85"/>
      <c r="C17" s="85"/>
      <c r="D17" s="320"/>
      <c r="E17" s="320"/>
    </row>
    <row r="18" spans="1:6" x14ac:dyDescent="0.2">
      <c r="B18" s="85"/>
      <c r="C18" s="85"/>
      <c r="D18" s="320"/>
      <c r="E18" s="320"/>
    </row>
    <row r="19" spans="1:6" x14ac:dyDescent="0.2">
      <c r="B19" s="85"/>
      <c r="C19" s="85"/>
      <c r="D19" s="320"/>
      <c r="E19" s="320"/>
    </row>
    <row r="22" spans="1:6" ht="63.75" x14ac:dyDescent="0.2">
      <c r="A22" s="84" t="s">
        <v>182</v>
      </c>
      <c r="B22" s="84" t="s">
        <v>183</v>
      </c>
      <c r="C22" s="84" t="s">
        <v>152</v>
      </c>
      <c r="D22" s="84" t="s">
        <v>157</v>
      </c>
      <c r="E22" s="84" t="s">
        <v>155</v>
      </c>
      <c r="F22" s="84" t="s">
        <v>156</v>
      </c>
    </row>
    <row r="23" spans="1:6" ht="38.25" x14ac:dyDescent="0.2">
      <c r="A23" s="85"/>
      <c r="B23" s="61" t="s">
        <v>163</v>
      </c>
      <c r="C23" s="61" t="s">
        <v>158</v>
      </c>
      <c r="D23" s="61" t="s">
        <v>158</v>
      </c>
      <c r="E23" s="61" t="s">
        <v>162</v>
      </c>
      <c r="F23" s="61"/>
    </row>
    <row r="24" spans="1:6" x14ac:dyDescent="0.2">
      <c r="A24" s="67" t="s">
        <v>161</v>
      </c>
      <c r="B24" s="85"/>
      <c r="C24" s="61" t="s">
        <v>160</v>
      </c>
      <c r="D24" s="61"/>
      <c r="E24" s="85"/>
      <c r="F24" s="85"/>
    </row>
    <row r="25" spans="1:6" x14ac:dyDescent="0.2">
      <c r="A25" s="61" t="s">
        <v>158</v>
      </c>
      <c r="B25" s="85"/>
      <c r="C25" s="61"/>
      <c r="D25" s="61"/>
      <c r="E25" s="85"/>
      <c r="F25" s="85"/>
    </row>
    <row r="26" spans="1:6" x14ac:dyDescent="0.2">
      <c r="A26" s="61" t="s">
        <v>159</v>
      </c>
      <c r="B26" s="85"/>
      <c r="C26" s="61"/>
      <c r="D26" s="61"/>
      <c r="E26" s="85"/>
      <c r="F26" s="85"/>
    </row>
    <row r="27" spans="1:6" x14ac:dyDescent="0.2">
      <c r="A27" s="61" t="s">
        <v>160</v>
      </c>
      <c r="B27" s="85"/>
      <c r="C27" s="61"/>
      <c r="D27" s="61"/>
      <c r="E27" s="85"/>
      <c r="F27" s="85"/>
    </row>
  </sheetData>
  <mergeCells count="12">
    <mergeCell ref="D7:E7"/>
    <mergeCell ref="D8:E8"/>
    <mergeCell ref="D16:E16"/>
    <mergeCell ref="D17:E17"/>
    <mergeCell ref="D18:E18"/>
    <mergeCell ref="D19:E19"/>
    <mergeCell ref="D9:E9"/>
    <mergeCell ref="D10:E10"/>
    <mergeCell ref="D11:E11"/>
    <mergeCell ref="D12:E12"/>
    <mergeCell ref="D14:E14"/>
    <mergeCell ref="D15:E15"/>
  </mergeCells>
  <conditionalFormatting sqref="A25:A27">
    <cfRule type="cellIs" dxfId="10" priority="17" stopIfTrue="1" operator="equal">
      <formula>$A$41</formula>
    </cfRule>
    <cfRule type="cellIs" dxfId="9" priority="18" stopIfTrue="1" operator="equal">
      <formula>$A$40</formula>
    </cfRule>
    <cfRule type="cellIs" dxfId="8" priority="19" stopIfTrue="1" operator="equal">
      <formula>$A$39</formula>
    </cfRule>
  </conditionalFormatting>
  <conditionalFormatting sqref="A25">
    <cfRule type="cellIs" dxfId="7" priority="16" stopIfTrue="1" operator="equal">
      <formula>"Elevé"</formula>
    </cfRule>
  </conditionalFormatting>
  <conditionalFormatting sqref="A26">
    <cfRule type="cellIs" dxfId="6" priority="14" stopIfTrue="1" operator="equal">
      <formula>"Bas"</formula>
    </cfRule>
    <cfRule type="cellIs" dxfId="5" priority="15" stopIfTrue="1" operator="equal">
      <formula>"Moyen"</formula>
    </cfRule>
  </conditionalFormatting>
  <conditionalFormatting sqref="A27">
    <cfRule type="cellIs" dxfId="4" priority="12" stopIfTrue="1" operator="equal">
      <formula>"Bas"</formula>
    </cfRule>
    <cfRule type="cellIs" dxfId="3" priority="13" stopIfTrue="1" operator="equal">
      <formula>"Moyen"</formula>
    </cfRule>
  </conditionalFormatting>
  <conditionalFormatting sqref="C23:D27">
    <cfRule type="cellIs" dxfId="2" priority="1" stopIfTrue="1" operator="equal">
      <formula>$A$27</formula>
    </cfRule>
    <cfRule type="cellIs" dxfId="1" priority="2" stopIfTrue="1" operator="equal">
      <formula>$A$26</formula>
    </cfRule>
    <cfRule type="cellIs" dxfId="0" priority="3" stopIfTrue="1" operator="equal">
      <formula>$A$25</formula>
    </cfRule>
  </conditionalFormatting>
  <dataValidations count="1">
    <dataValidation type="list" allowBlank="1" showInputMessage="1" showErrorMessage="1" sqref="C23:D27">
      <formula1>$A$25:$A$27</formula1>
    </dataValidation>
  </dataValidations>
  <pageMargins left="0.70866141732283472" right="0.70866141732283472" top="0.74803149606299213" bottom="0.74803149606299213" header="0.31496062992125984" footer="0.31496062992125984"/>
  <pageSetup paperSize="9" orientation="landscape" r:id="rId1"/>
  <headerFooter>
    <oddHeader>&amp;L&amp;F&amp;R&amp;G</oddHeader>
    <oddFooter>&amp;C© GENILEM -  utilisation libre, mais citation de source obligatoire</oddFooter>
  </headerFooter>
  <rowBreaks count="1" manualBreakCount="1">
    <brk id="21"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
  <sheetViews>
    <sheetView showGridLines="0" workbookViewId="0">
      <selection activeCell="B3" sqref="B3:F3"/>
    </sheetView>
  </sheetViews>
  <sheetFormatPr baseColWidth="10" defaultRowHeight="12.75" x14ac:dyDescent="0.2"/>
  <cols>
    <col min="1" max="1" width="15.85546875" bestFit="1" customWidth="1"/>
    <col min="2" max="2" width="11.42578125" customWidth="1"/>
  </cols>
  <sheetData>
    <row r="1" spans="1:6" s="8" customFormat="1" ht="25.5" x14ac:dyDescent="0.2">
      <c r="A1" s="66" t="s">
        <v>107</v>
      </c>
      <c r="B1" s="241" t="s">
        <v>190</v>
      </c>
      <c r="C1" s="241"/>
      <c r="D1" s="241"/>
      <c r="E1" s="241"/>
      <c r="F1" s="241"/>
    </row>
    <row r="2" spans="1:6" s="8" customFormat="1" x14ac:dyDescent="0.2">
      <c r="A2" s="67" t="s">
        <v>166</v>
      </c>
      <c r="B2" s="322" t="s">
        <v>236</v>
      </c>
      <c r="C2" s="322"/>
      <c r="D2" s="322"/>
      <c r="E2" s="322"/>
      <c r="F2" s="322"/>
    </row>
    <row r="3" spans="1:6" s="8" customFormat="1" ht="25.5" customHeight="1" x14ac:dyDescent="0.2">
      <c r="A3" s="67" t="s">
        <v>150</v>
      </c>
      <c r="B3" s="241" t="s">
        <v>193</v>
      </c>
      <c r="C3" s="241"/>
      <c r="D3" s="241"/>
      <c r="E3" s="241"/>
      <c r="F3" s="241"/>
    </row>
    <row r="4" spans="1:6" s="8" customFormat="1" x14ac:dyDescent="0.2">
      <c r="A4" s="67" t="s">
        <v>169</v>
      </c>
      <c r="B4" s="241"/>
      <c r="C4" s="241"/>
      <c r="D4" s="241"/>
      <c r="E4" s="241"/>
      <c r="F4" s="241"/>
    </row>
    <row r="5" spans="1:6" x14ac:dyDescent="0.2">
      <c r="A5" s="31"/>
    </row>
    <row r="6" spans="1:6" x14ac:dyDescent="0.2">
      <c r="A6" s="1"/>
    </row>
    <row r="8" spans="1:6" x14ac:dyDescent="0.2">
      <c r="A8" s="1"/>
    </row>
    <row r="9" spans="1:6" x14ac:dyDescent="0.2">
      <c r="A9" s="5"/>
    </row>
  </sheetData>
  <mergeCells count="4">
    <mergeCell ref="B1:F1"/>
    <mergeCell ref="B2:F2"/>
    <mergeCell ref="B3:F3"/>
    <mergeCell ref="B4:F4"/>
  </mergeCells>
  <pageMargins left="0.70866141732283472" right="0.70866141732283472" top="0.74803149606299213" bottom="0.74803149606299213" header="0.31496062992125984" footer="0.31496062992125984"/>
  <pageSetup paperSize="8" scale="93" orientation="landscape" r:id="rId1"/>
  <headerFooter>
    <oddHeader>&amp;L&amp;F&amp;R&amp;G</oddHeader>
    <oddFooter>&amp;C© GENILEM -  utilisation libre, mais citation de source obligatoire</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baseColWidth="10" defaultRowHeight="12.75" x14ac:dyDescent="0.2"/>
  <cols>
    <col min="1" max="1" width="21" style="31" customWidth="1"/>
    <col min="2" max="2" width="59.140625" bestFit="1" customWidth="1"/>
    <col min="3" max="3" width="26.140625" bestFit="1" customWidth="1"/>
    <col min="4" max="4" width="25.85546875" customWidth="1"/>
  </cols>
  <sheetData>
    <row r="1" spans="1:4" s="8" customFormat="1" ht="25.5" x14ac:dyDescent="0.2">
      <c r="A1" s="67" t="s">
        <v>107</v>
      </c>
      <c r="B1" s="61" t="s">
        <v>185</v>
      </c>
    </row>
    <row r="2" spans="1:4" s="8" customFormat="1" x14ac:dyDescent="0.2">
      <c r="A2" s="67" t="s">
        <v>166</v>
      </c>
      <c r="B2" s="69" t="s">
        <v>237</v>
      </c>
    </row>
    <row r="3" spans="1:4" s="8" customFormat="1" ht="63.75" x14ac:dyDescent="0.2">
      <c r="A3" s="67" t="s">
        <v>150</v>
      </c>
      <c r="B3" s="61" t="s">
        <v>186</v>
      </c>
    </row>
    <row r="4" spans="1:4" s="8" customFormat="1" ht="25.5" x14ac:dyDescent="0.2">
      <c r="A4" s="67" t="s">
        <v>169</v>
      </c>
      <c r="B4" s="61" t="s">
        <v>189</v>
      </c>
    </row>
    <row r="6" spans="1:4" s="30" customFormat="1" x14ac:dyDescent="0.2">
      <c r="A6" s="86" t="s">
        <v>196</v>
      </c>
      <c r="B6" s="84" t="s">
        <v>149</v>
      </c>
      <c r="C6" s="87" t="s">
        <v>146</v>
      </c>
      <c r="D6" s="87" t="s">
        <v>151</v>
      </c>
    </row>
    <row r="7" spans="1:4" ht="25.5" x14ac:dyDescent="0.2">
      <c r="A7"/>
      <c r="B7" s="61" t="s">
        <v>187</v>
      </c>
      <c r="C7" s="88"/>
      <c r="D7" s="88"/>
    </row>
    <row r="8" spans="1:4" ht="25.5" x14ac:dyDescent="0.2">
      <c r="A8"/>
      <c r="B8" s="61" t="s">
        <v>188</v>
      </c>
      <c r="C8" s="88"/>
      <c r="D8" s="88"/>
    </row>
    <row r="9" spans="1:4" x14ac:dyDescent="0.2">
      <c r="A9"/>
      <c r="B9" s="85"/>
      <c r="C9" s="88"/>
      <c r="D9" s="88"/>
    </row>
    <row r="10" spans="1:4" x14ac:dyDescent="0.2">
      <c r="A10"/>
      <c r="B10" s="85"/>
      <c r="C10" s="88"/>
      <c r="D10" s="88"/>
    </row>
    <row r="11" spans="1:4" x14ac:dyDescent="0.2">
      <c r="A11"/>
      <c r="B11" s="85"/>
      <c r="C11" s="88"/>
      <c r="D11" s="88"/>
    </row>
    <row r="12" spans="1:4" x14ac:dyDescent="0.2">
      <c r="A12"/>
      <c r="B12" s="85"/>
      <c r="C12" s="88"/>
      <c r="D12" s="88"/>
    </row>
  </sheetData>
  <pageMargins left="0.70866141732283472" right="0.70866141732283472" top="0.74803149606299213" bottom="0.74803149606299213" header="0.31496062992125984" footer="0.31496062992125984"/>
  <pageSetup paperSize="9" orientation="landscape" r:id="rId1"/>
  <headerFooter>
    <oddHeader>&amp;L&amp;F&amp;R&amp;G</oddHeader>
    <oddFooter>&amp;C© GENILEM -  utilisation libre, mais citation de source obligatoire</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r r a y O f S h e e t   x m l n s = " u r n : s c h e m a s - m i c r o s o f t - c o m . S i x F i n a n c i a l . F i n X L " / > 
</file>

<file path=customXml/itemProps1.xml><?xml version="1.0" encoding="utf-8"?>
<ds:datastoreItem xmlns:ds="http://schemas.openxmlformats.org/officeDocument/2006/customXml" ds:itemID="{0F45BC1C-3E6A-4CE9-A0E1-AC7464C4E2A8}">
  <ds:schemaRefs>
    <ds:schemaRef ds:uri="urn:schemas-microsoft-com.SixFinancial.FinX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4</vt:i4>
      </vt:variant>
    </vt:vector>
  </HeadingPairs>
  <TitlesOfParts>
    <vt:vector size="12" baseType="lpstr">
      <vt:lpstr>Intro</vt:lpstr>
      <vt:lpstr>0. Comprendre</vt:lpstr>
      <vt:lpstr>1. Identifier</vt:lpstr>
      <vt:lpstr>2. Exemple</vt:lpstr>
      <vt:lpstr>3. Remplir</vt:lpstr>
      <vt:lpstr>4. Analyser</vt:lpstr>
      <vt:lpstr>5. Visualiser</vt:lpstr>
      <vt:lpstr>6. Simuler</vt:lpstr>
      <vt:lpstr>'2. Exemple'!Zone_d_impression</vt:lpstr>
      <vt:lpstr>'3. Remplir'!Zone_d_impression</vt:lpstr>
      <vt:lpstr>'4. Analyser'!Zone_d_impression</vt:lpstr>
      <vt:lpstr>Intro!Zone_d_impression</vt:lpstr>
    </vt:vector>
  </TitlesOfParts>
  <Company>Genilem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Bastien Bovy</dc:creator>
  <cp:lastModifiedBy>Philippe Glassey</cp:lastModifiedBy>
  <cp:lastPrinted>2014-05-20T11:55:41Z</cp:lastPrinted>
  <dcterms:created xsi:type="dcterms:W3CDTF">2010-08-27T11:57:05Z</dcterms:created>
  <dcterms:modified xsi:type="dcterms:W3CDTF">2020-09-10T09:15:54Z</dcterms:modified>
</cp:coreProperties>
</file>